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1"/>
  </bookViews>
  <sheets>
    <sheet name="príjmy 2003" sheetId="1" r:id="rId1"/>
    <sheet name="výdavky 2003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<sst xmlns="http://schemas.openxmlformats.org/spreadsheetml/2006/main" count="548" uniqueCount="464">
  <si>
    <t>Rozpočet mesta na rok 2003 - bežné príjmy</t>
  </si>
  <si>
    <t xml:space="preserve">P. č. </t>
  </si>
  <si>
    <t>Ekonomická klasifikácia</t>
  </si>
  <si>
    <t>Názov</t>
  </si>
  <si>
    <t>Rozpočet 2002</t>
  </si>
  <si>
    <t>Rozpočet 2003</t>
  </si>
  <si>
    <t>Ekonomická</t>
  </si>
  <si>
    <t>klasifikácia</t>
  </si>
  <si>
    <t>1.</t>
  </si>
  <si>
    <t xml:space="preserve">príjmy z prenájmu pozemkov </t>
  </si>
  <si>
    <t xml:space="preserve">    príjmy z prenájmu pozemkov </t>
  </si>
  <si>
    <t>2.</t>
  </si>
  <si>
    <t xml:space="preserve">príjmy z prenájmu lesov </t>
  </si>
  <si>
    <t xml:space="preserve">   -príjmy z prenájmu lesov </t>
  </si>
  <si>
    <t>3.</t>
  </si>
  <si>
    <t xml:space="preserve">úroky z účtov z fin.hospodárenia </t>
  </si>
  <si>
    <t xml:space="preserve">   -úroky z vkladov</t>
  </si>
  <si>
    <t>4.</t>
  </si>
  <si>
    <t>kultúra</t>
  </si>
  <si>
    <t xml:space="preserve">   -kultúra-relácie v miest.rozhl.</t>
  </si>
  <si>
    <t>5.</t>
  </si>
  <si>
    <t>6.</t>
  </si>
  <si>
    <t>nájomné z byt.a nebyt.priest.</t>
  </si>
  <si>
    <t xml:space="preserve">   -nájomné z byt.a nebyt.priest.</t>
  </si>
  <si>
    <t>7.</t>
  </si>
  <si>
    <t>daň z príjmu zo záv.činnosti FO</t>
  </si>
  <si>
    <t xml:space="preserve">   -daň z príjmu zo záv.činn.FO</t>
  </si>
  <si>
    <t>8.</t>
  </si>
  <si>
    <t xml:space="preserve">daň z príjmu zo záv.činnosti PO </t>
  </si>
  <si>
    <t xml:space="preserve">   -daň z príjmu zo záv.činn. PO </t>
  </si>
  <si>
    <t>9.</t>
  </si>
  <si>
    <t xml:space="preserve">daň z nehnuteľností FO </t>
  </si>
  <si>
    <t xml:space="preserve">   -daň z nehnuteľností FO </t>
  </si>
  <si>
    <t>10.</t>
  </si>
  <si>
    <t>daň z nehnuteľností PO</t>
  </si>
  <si>
    <t xml:space="preserve">   -daň z nehnuteľností PO </t>
  </si>
  <si>
    <t>11.</t>
  </si>
  <si>
    <t>cestná daň</t>
  </si>
  <si>
    <t xml:space="preserve">   -cestná daň</t>
  </si>
  <si>
    <t>12.</t>
  </si>
  <si>
    <t>daň zo psov</t>
  </si>
  <si>
    <t xml:space="preserve">   -daň zo psov</t>
  </si>
  <si>
    <t>13.</t>
  </si>
  <si>
    <t>daň z alkoholu a tabak.výrobkov</t>
  </si>
  <si>
    <t xml:space="preserve">   -daň z alkoholu a tabak.výrob.</t>
  </si>
  <si>
    <t>14.</t>
  </si>
  <si>
    <t>daň reklamy</t>
  </si>
  <si>
    <t xml:space="preserve">   -daň reklamy</t>
  </si>
  <si>
    <t>15.</t>
  </si>
  <si>
    <t>daň zo vstupného</t>
  </si>
  <si>
    <t xml:space="preserve">   -daň zo vstupného</t>
  </si>
  <si>
    <t>16.</t>
  </si>
  <si>
    <t>daň za užívanie ver.priestran.</t>
  </si>
  <si>
    <t xml:space="preserve">   -daň za užívanie ver.priestran.</t>
  </si>
  <si>
    <t>17.</t>
  </si>
  <si>
    <t>daň za ubytovaciu kapacitu</t>
  </si>
  <si>
    <t xml:space="preserve">   -daň za ubytovaciu kapacitu</t>
  </si>
  <si>
    <t>18.</t>
  </si>
  <si>
    <t>správne poplatky</t>
  </si>
  <si>
    <t xml:space="preserve">   -správne poplatky</t>
  </si>
  <si>
    <t>19.</t>
  </si>
  <si>
    <t xml:space="preserve">daň zo znečisť.ovzdušia  </t>
  </si>
  <si>
    <t xml:space="preserve">   -daň zo znečisť.ovzdušia</t>
  </si>
  <si>
    <t>20.</t>
  </si>
  <si>
    <t>cintorínske poplatky</t>
  </si>
  <si>
    <t xml:space="preserve">   -cintorínske poplatky</t>
  </si>
  <si>
    <t>21.</t>
  </si>
  <si>
    <t>správa MsÚ-xerox</t>
  </si>
  <si>
    <t xml:space="preserve">   -správa MsÚ-kopírovacie práce</t>
  </si>
  <si>
    <t>22.</t>
  </si>
  <si>
    <t>decentralizačná dotácia</t>
  </si>
  <si>
    <t xml:space="preserve">   -decentralizačná dotácia</t>
  </si>
  <si>
    <t>23.</t>
  </si>
  <si>
    <t xml:space="preserve">   -nájom byty</t>
  </si>
  <si>
    <t>24.</t>
  </si>
  <si>
    <t>25.</t>
  </si>
  <si>
    <t>26.</t>
  </si>
  <si>
    <t>27.</t>
  </si>
  <si>
    <t xml:space="preserve">229001     -odpady </t>
  </si>
  <si>
    <t xml:space="preserve">   -odpady</t>
  </si>
  <si>
    <t>28.</t>
  </si>
  <si>
    <t>Spolu - bežné príjmy - BP</t>
  </si>
  <si>
    <t xml:space="preserve">Rozpočet mesta Svätý Jur na rok 2003 - kapitálové príjmy </t>
  </si>
  <si>
    <t>29.</t>
  </si>
  <si>
    <t>príjem byty</t>
  </si>
  <si>
    <t>Fondy mesta</t>
  </si>
  <si>
    <t>30.</t>
  </si>
  <si>
    <t xml:space="preserve">Fond privatizačný </t>
  </si>
  <si>
    <t>31.</t>
  </si>
  <si>
    <t>Fond rozvoja rezerv</t>
  </si>
  <si>
    <t>32.</t>
  </si>
  <si>
    <t>33.</t>
  </si>
  <si>
    <t>34.</t>
  </si>
  <si>
    <t>Spolu - kapitálové príjmy - KP</t>
  </si>
  <si>
    <t>35.</t>
  </si>
  <si>
    <r>
      <t xml:space="preserve">Spolu </t>
    </r>
    <r>
      <rPr>
        <sz val="10"/>
        <color indexed="61"/>
        <rFont val="Arial CE"/>
        <family val="2"/>
      </rPr>
      <t>BP</t>
    </r>
    <r>
      <rPr>
        <sz val="10"/>
        <rFont val="Arial"/>
        <family val="0"/>
      </rPr>
      <t>+</t>
    </r>
    <r>
      <rPr>
        <sz val="10"/>
        <color indexed="57"/>
        <rFont val="Arial CE"/>
        <family val="2"/>
      </rPr>
      <t>KP</t>
    </r>
  </si>
  <si>
    <t>Spolu</t>
  </si>
  <si>
    <t xml:space="preserve">               predkladá: Ing. Alexander Achberger - primátor mesta</t>
  </si>
  <si>
    <t>P.č.</t>
  </si>
  <si>
    <t>Rozpočtová klasifikácia</t>
  </si>
  <si>
    <t>Funkčná klasifikácia</t>
  </si>
  <si>
    <t>Všeob.verejná služ.</t>
  </si>
  <si>
    <t>01.1.1</t>
  </si>
  <si>
    <t>611-Tarifný plat</t>
  </si>
  <si>
    <t>primátor + zástupca</t>
  </si>
  <si>
    <t>612003-príplatok zariadenie</t>
  </si>
  <si>
    <t>614001-odmeny</t>
  </si>
  <si>
    <t>622-poistné zdrav.</t>
  </si>
  <si>
    <t xml:space="preserve">625001-nem.poistenie                                   </t>
  </si>
  <si>
    <t>625002-doch.poistenie</t>
  </si>
  <si>
    <t>626-fond zam.</t>
  </si>
  <si>
    <t>637056-odmeny poslancom</t>
  </si>
  <si>
    <t>Spolu:</t>
  </si>
  <si>
    <t>Všeob.ver.služb</t>
  </si>
  <si>
    <t xml:space="preserve">611-tarifný plat                           </t>
  </si>
  <si>
    <t>MsÚ zamestnanci</t>
  </si>
  <si>
    <r>
      <t>12,5 +</t>
    </r>
    <r>
      <rPr>
        <b/>
        <sz val="10"/>
        <color indexed="10"/>
        <rFont val="Arial CE"/>
        <family val="2"/>
      </rPr>
      <t xml:space="preserve"> 1,5 nový</t>
    </r>
  </si>
  <si>
    <t>612002-osobný</t>
  </si>
  <si>
    <t>0,5 matrika</t>
  </si>
  <si>
    <t>612003-riadenie</t>
  </si>
  <si>
    <t>1,0 odpady</t>
  </si>
  <si>
    <t>15% zvýš.od 1.4.2002</t>
  </si>
  <si>
    <t>612016-za starost.sl.vozidlo</t>
  </si>
  <si>
    <t xml:space="preserve"> 616002- odstupné</t>
  </si>
  <si>
    <t>622-poistn zdrav.</t>
  </si>
  <si>
    <t xml:space="preserve">625001-nem.poistenie </t>
  </si>
  <si>
    <t xml:space="preserve">625002-doch.poistenie </t>
  </si>
  <si>
    <t>626-poistné fond zam.</t>
  </si>
  <si>
    <t>631001-cestovné tuzemské</t>
  </si>
  <si>
    <t>631002-náhrada za ubytov.</t>
  </si>
  <si>
    <t>631003-stravné tuzemské</t>
  </si>
  <si>
    <t>631006-cest.zahraničné</t>
  </si>
  <si>
    <t>631007-náhr.za ubyt.zahr.</t>
  </si>
  <si>
    <t>631010-vreckové zahraničné</t>
  </si>
  <si>
    <t>632001-el.energia</t>
  </si>
  <si>
    <t>632002-plyn</t>
  </si>
  <si>
    <t>632005-voda</t>
  </si>
  <si>
    <t>632006-telefón,fax</t>
  </si>
  <si>
    <t>632007-rozhlas a televízia</t>
  </si>
  <si>
    <t>632008-poštové a kur.služba</t>
  </si>
  <si>
    <t>632016-odvoz odpadov</t>
  </si>
  <si>
    <t>632017-kom.práce</t>
  </si>
  <si>
    <t>36.</t>
  </si>
  <si>
    <t>632018-revíze zariad.Livonec</t>
  </si>
  <si>
    <t>37.</t>
  </si>
  <si>
    <t>632009-internet</t>
  </si>
  <si>
    <t>38.</t>
  </si>
  <si>
    <t>633004-vybavenie pracovísk</t>
  </si>
  <si>
    <t>39.</t>
  </si>
  <si>
    <t>633012-kanc.materiál</t>
  </si>
  <si>
    <t>40.</t>
  </si>
  <si>
    <t>633013-papier</t>
  </si>
  <si>
    <t>41.</t>
  </si>
  <si>
    <t>633014-cistiace potreby</t>
  </si>
  <si>
    <t>42.</t>
  </si>
  <si>
    <t>633015-tlačiva</t>
  </si>
  <si>
    <t>43.</t>
  </si>
  <si>
    <t>633016-knihy,čas.noviny</t>
  </si>
  <si>
    <t>44.</t>
  </si>
  <si>
    <t>633018-materiál</t>
  </si>
  <si>
    <t>45.</t>
  </si>
  <si>
    <t>633051-mat.ochrana objektov</t>
  </si>
  <si>
    <t>46.</t>
  </si>
  <si>
    <t>633054-stravné</t>
  </si>
  <si>
    <t>47.</t>
  </si>
  <si>
    <t>633012-elektron.prenos disk.</t>
  </si>
  <si>
    <t>48.</t>
  </si>
  <si>
    <t>634001-palivo</t>
  </si>
  <si>
    <t>49.</t>
  </si>
  <si>
    <t>634002-maziva,oleje</t>
  </si>
  <si>
    <t>50.</t>
  </si>
  <si>
    <t>634003-servis,opravy</t>
  </si>
  <si>
    <t>51.</t>
  </si>
  <si>
    <t>634006-náhr.diely</t>
  </si>
  <si>
    <t>52.</t>
  </si>
  <si>
    <t>634007-zák.poistenie</t>
  </si>
  <si>
    <t>53.</t>
  </si>
  <si>
    <t>634008-havarijné poistenie</t>
  </si>
  <si>
    <t>54.</t>
  </si>
  <si>
    <t>634011-park.a dialn.známky</t>
  </si>
  <si>
    <t>55.</t>
  </si>
  <si>
    <t>635014-údržba adm.budov</t>
  </si>
  <si>
    <t>56.</t>
  </si>
  <si>
    <t>635035-údržba kotolní</t>
  </si>
  <si>
    <t>57.</t>
  </si>
  <si>
    <t>632002-údržba výp.techniky</t>
  </si>
  <si>
    <t>58.</t>
  </si>
  <si>
    <t>635060-software - oper. systém</t>
  </si>
  <si>
    <t>59.</t>
  </si>
  <si>
    <t>637003-repre výd.a dary</t>
  </si>
  <si>
    <t>60.</t>
  </si>
  <si>
    <t>637004-propag.reklama</t>
  </si>
  <si>
    <t>61.</t>
  </si>
  <si>
    <t>637007-inzercia</t>
  </si>
  <si>
    <t>62.</t>
  </si>
  <si>
    <t>637015-poplatky banke</t>
  </si>
  <si>
    <t>63.</t>
  </si>
  <si>
    <t>637018-poistné budov</t>
  </si>
  <si>
    <t>64.</t>
  </si>
  <si>
    <t>637086-odmeny mimoprac.</t>
  </si>
  <si>
    <t>65.</t>
  </si>
  <si>
    <t>637080-náhrady-civ.služba 3x</t>
  </si>
  <si>
    <t>66.</t>
  </si>
  <si>
    <t>637020-prídel SF</t>
  </si>
  <si>
    <t>67.</t>
  </si>
  <si>
    <t>01.1.2</t>
  </si>
  <si>
    <t>68.</t>
  </si>
  <si>
    <t xml:space="preserve">                                 </t>
  </si>
  <si>
    <t>69.</t>
  </si>
  <si>
    <t>Všeobecná verejná správa</t>
  </si>
  <si>
    <t>01 - SPOLU</t>
  </si>
  <si>
    <t>70.</t>
  </si>
  <si>
    <t>Civilná  ochrana</t>
  </si>
  <si>
    <t>02.2.0</t>
  </si>
  <si>
    <t>637086-odmeny za práce</t>
  </si>
  <si>
    <t>71.</t>
  </si>
  <si>
    <t>02 - SPOLU</t>
  </si>
  <si>
    <t>72.</t>
  </si>
  <si>
    <t>73.</t>
  </si>
  <si>
    <t>Požiar. ochrana</t>
  </si>
  <si>
    <t>03.2.0</t>
  </si>
  <si>
    <t>632001-elektrika</t>
  </si>
  <si>
    <t>74.</t>
  </si>
  <si>
    <t>632003-plyn</t>
  </si>
  <si>
    <t>75.</t>
  </si>
  <si>
    <t>76.</t>
  </si>
  <si>
    <t xml:space="preserve">632018-revízie   </t>
  </si>
  <si>
    <t>77.</t>
  </si>
  <si>
    <t>78.</t>
  </si>
  <si>
    <t>03 - SPOLU</t>
  </si>
  <si>
    <t>79.</t>
  </si>
  <si>
    <t>Všeobecná pracovná oblasť</t>
  </si>
  <si>
    <t>04.1.2</t>
  </si>
  <si>
    <t>633017-pracovné oblečenie</t>
  </si>
  <si>
    <t>80.</t>
  </si>
  <si>
    <t>VPS</t>
  </si>
  <si>
    <t>633018- materiál</t>
  </si>
  <si>
    <t>81.</t>
  </si>
  <si>
    <t>82.</t>
  </si>
  <si>
    <t>611 – plat</t>
  </si>
  <si>
    <t>83.</t>
  </si>
  <si>
    <t>spolu:</t>
  </si>
  <si>
    <t>84.</t>
  </si>
  <si>
    <t>Poľnohospodárstvo</t>
  </si>
  <si>
    <t>04.2.1</t>
  </si>
  <si>
    <t>633050 – ničenie škodcov</t>
  </si>
  <si>
    <t>85.</t>
  </si>
  <si>
    <t>86.</t>
  </si>
  <si>
    <t>Cestná doprava</t>
  </si>
  <si>
    <t>04.5.1.3</t>
  </si>
  <si>
    <t>635049-spr.  údržba ciest,ZÚ</t>
  </si>
  <si>
    <t>87.</t>
  </si>
  <si>
    <t>633037- posypový materiál</t>
  </si>
  <si>
    <t>88.</t>
  </si>
  <si>
    <t>04.5.1.</t>
  </si>
  <si>
    <t>635003-telekom.technika</t>
  </si>
  <si>
    <t>89.</t>
  </si>
  <si>
    <t>632001-elektrika semafory</t>
  </si>
  <si>
    <t>90.</t>
  </si>
  <si>
    <t>91.</t>
  </si>
  <si>
    <t>Ekonomická oblasť</t>
  </si>
  <si>
    <t>04 - SPOLU</t>
  </si>
  <si>
    <t>92.</t>
  </si>
  <si>
    <t xml:space="preserve">Ochrana  ŽP          </t>
  </si>
  <si>
    <t>05.3.0</t>
  </si>
  <si>
    <t>637023 – čistenie potokov</t>
  </si>
  <si>
    <t>93.</t>
  </si>
  <si>
    <t xml:space="preserve">633018 -  materiál                    </t>
  </si>
  <si>
    <t>94.</t>
  </si>
  <si>
    <t>637086 - odmeny</t>
  </si>
  <si>
    <t>95.</t>
  </si>
  <si>
    <t>96.</t>
  </si>
  <si>
    <t>Ochrana ŽP - zeleň</t>
  </si>
  <si>
    <t>05.1.0</t>
  </si>
  <si>
    <t>611-plat</t>
  </si>
  <si>
    <t>97.</t>
  </si>
  <si>
    <t>2 - pracovníci</t>
  </si>
  <si>
    <t>98.</t>
  </si>
  <si>
    <r>
      <t>1+</t>
    </r>
    <r>
      <rPr>
        <b/>
        <sz val="10"/>
        <color indexed="10"/>
        <rFont val="Arial CE"/>
        <family val="2"/>
      </rPr>
      <t>1nový prac.</t>
    </r>
  </si>
  <si>
    <t>99.</t>
  </si>
  <si>
    <t>navŕšenie  15%</t>
  </si>
  <si>
    <t>100.</t>
  </si>
  <si>
    <t>621- poistné- zames.zdr.</t>
  </si>
  <si>
    <t>101.</t>
  </si>
  <si>
    <t>625001-poistné nemocenské</t>
  </si>
  <si>
    <t>102.</t>
  </si>
  <si>
    <t>625001-dôchodkové poist.</t>
  </si>
  <si>
    <t>103.</t>
  </si>
  <si>
    <t>626- poistné zamestnan.</t>
  </si>
  <si>
    <t>104.</t>
  </si>
  <si>
    <t>637086- odmeny mimo prac.</t>
  </si>
  <si>
    <t>105.</t>
  </si>
  <si>
    <t>633017-prac.oblečenie</t>
  </si>
  <si>
    <t>106.</t>
  </si>
  <si>
    <t>107.</t>
  </si>
  <si>
    <t>633043-sadenice</t>
  </si>
  <si>
    <t>108.</t>
  </si>
  <si>
    <t>109.</t>
  </si>
  <si>
    <t>635043-údržba ver.zelene</t>
  </si>
  <si>
    <t>110.</t>
  </si>
  <si>
    <t>635043 –údržba ver.zelene DI</t>
  </si>
  <si>
    <t>111.</t>
  </si>
  <si>
    <t>112.</t>
  </si>
  <si>
    <t>Ochrana ŽP - čist. k.</t>
  </si>
  <si>
    <t>05.1.1</t>
  </si>
  <si>
    <t>611-tarifný plat</t>
  </si>
  <si>
    <t>113.</t>
  </si>
  <si>
    <t>612002-príplatok osobný</t>
  </si>
  <si>
    <t>114.</t>
  </si>
  <si>
    <t>614001- odmeny</t>
  </si>
  <si>
    <t>115.</t>
  </si>
  <si>
    <t>navŕšenie 15%</t>
  </si>
  <si>
    <t>116.</t>
  </si>
  <si>
    <t>621-zdravotné poistenie</t>
  </si>
  <si>
    <t>117.</t>
  </si>
  <si>
    <t>625001-nem.poistenie</t>
  </si>
  <si>
    <t>118.</t>
  </si>
  <si>
    <t>625002-dôchodkové poist.</t>
  </si>
  <si>
    <t>119.</t>
  </si>
  <si>
    <t>626-prísp.fond zam.</t>
  </si>
  <si>
    <t>120.</t>
  </si>
  <si>
    <t>632015-čist.VP</t>
  </si>
  <si>
    <t>121.</t>
  </si>
  <si>
    <t>122.</t>
  </si>
  <si>
    <t>123.</t>
  </si>
  <si>
    <t>124.</t>
  </si>
  <si>
    <t>125.</t>
  </si>
  <si>
    <t xml:space="preserve">634003-servis.údržba </t>
  </si>
  <si>
    <t>126.</t>
  </si>
  <si>
    <t>127.</t>
  </si>
  <si>
    <t>Ochrana životného prostredia</t>
  </si>
  <si>
    <t>05 - SPOLU</t>
  </si>
  <si>
    <t>128.</t>
  </si>
  <si>
    <t>Rozvoj obcí</t>
  </si>
  <si>
    <t>06.2.0</t>
  </si>
  <si>
    <t>129.</t>
  </si>
  <si>
    <t>637046-znalecké posudky</t>
  </si>
  <si>
    <t>130.</t>
  </si>
  <si>
    <t>637021-prevody daní</t>
  </si>
  <si>
    <t>131.</t>
  </si>
  <si>
    <t>637035-právne služby</t>
  </si>
  <si>
    <t>132.</t>
  </si>
  <si>
    <t>637004-prop.reklama</t>
  </si>
  <si>
    <t>133.</t>
  </si>
  <si>
    <t>134.</t>
  </si>
  <si>
    <t>Bývanie občianská vybavenosť</t>
  </si>
  <si>
    <t>06.6.0</t>
  </si>
  <si>
    <t>632018-revízie</t>
  </si>
  <si>
    <t>135.</t>
  </si>
  <si>
    <t>136.</t>
  </si>
  <si>
    <t>137.</t>
  </si>
  <si>
    <t>635030-údržba</t>
  </si>
  <si>
    <t>138.</t>
  </si>
  <si>
    <t>637009- štúdie znal.posudky</t>
  </si>
  <si>
    <t>139.</t>
  </si>
  <si>
    <t>140.</t>
  </si>
  <si>
    <t>Verejné osvetl.</t>
  </si>
  <si>
    <t>06.4.0</t>
  </si>
  <si>
    <t>632001- spotreba el.VO</t>
  </si>
  <si>
    <t>141.</t>
  </si>
  <si>
    <t>635043- údržba ver.osvetle.</t>
  </si>
  <si>
    <t>142.</t>
  </si>
  <si>
    <t>143.</t>
  </si>
  <si>
    <t>Bývanie a občianska vybav.</t>
  </si>
  <si>
    <t>06 - SPOLU</t>
  </si>
  <si>
    <t>144.</t>
  </si>
  <si>
    <t>Rekr.a špor.služ</t>
  </si>
  <si>
    <t>08.1.0</t>
  </si>
  <si>
    <t>641001-bežný transfer</t>
  </si>
  <si>
    <t>145.</t>
  </si>
  <si>
    <t>146.</t>
  </si>
  <si>
    <t>Pamiat.starost.</t>
  </si>
  <si>
    <t>08.2.0.7</t>
  </si>
  <si>
    <t>635031-údržba hradby</t>
  </si>
  <si>
    <t>147.</t>
  </si>
  <si>
    <t>148.</t>
  </si>
  <si>
    <t>Ost,kult. služby</t>
  </si>
  <si>
    <t>08.2.0.9</t>
  </si>
  <si>
    <t>149.</t>
  </si>
  <si>
    <t>637004-Propagácia,rekl.Hody</t>
  </si>
  <si>
    <t>150.</t>
  </si>
  <si>
    <t>637013-prísp.na ošatenie</t>
  </si>
  <si>
    <t>151.</t>
  </si>
  <si>
    <t>152.</t>
  </si>
  <si>
    <t>153.</t>
  </si>
  <si>
    <t>vysielacie služby</t>
  </si>
  <si>
    <t>08.3.0</t>
  </si>
  <si>
    <t>635047-údržba rozhl.ústredne</t>
  </si>
  <si>
    <t>154.</t>
  </si>
  <si>
    <t>155.</t>
  </si>
  <si>
    <t>Náb.a iné spol.sl</t>
  </si>
  <si>
    <t>08.4.0</t>
  </si>
  <si>
    <t>637200 - prev.cintorínov</t>
  </si>
  <si>
    <t>156.</t>
  </si>
  <si>
    <t>157.</t>
  </si>
  <si>
    <t>635043 - vežové hodiny</t>
  </si>
  <si>
    <t>158.</t>
  </si>
  <si>
    <t xml:space="preserve">Obradné siene </t>
  </si>
  <si>
    <t>633057-kvety pri obradoch</t>
  </si>
  <si>
    <t>159.</t>
  </si>
  <si>
    <t>Náb.a iné spoloč.sl.</t>
  </si>
  <si>
    <t>08.4.0.</t>
  </si>
  <si>
    <t>642002-bežné transfery</t>
  </si>
  <si>
    <t>160.</t>
  </si>
  <si>
    <t>643002-tran. Sami sebe.Zdr.</t>
  </si>
  <si>
    <t>161.</t>
  </si>
  <si>
    <t>162.</t>
  </si>
  <si>
    <t>Rekr.kult.nábož.</t>
  </si>
  <si>
    <t>08.6.0</t>
  </si>
  <si>
    <t xml:space="preserve">642008-grant Štatút mests.cin </t>
  </si>
  <si>
    <t>163.</t>
  </si>
  <si>
    <t xml:space="preserve">642006-príspevok ZMOS </t>
  </si>
  <si>
    <t>164.</t>
  </si>
  <si>
    <t>165.</t>
  </si>
  <si>
    <t>Rekreácia, kultúra, náboženstvo</t>
  </si>
  <si>
    <t>08 - SPOLU</t>
  </si>
  <si>
    <t>166.</t>
  </si>
  <si>
    <t>Vzdelávanie</t>
  </si>
  <si>
    <t>09.5.0</t>
  </si>
  <si>
    <t>637001-školenia zamest.</t>
  </si>
  <si>
    <t>167.</t>
  </si>
  <si>
    <t>09 - SPOLU</t>
  </si>
  <si>
    <t>168.</t>
  </si>
  <si>
    <t>Klub dôchodcov</t>
  </si>
  <si>
    <t>10.2.0.1</t>
  </si>
  <si>
    <t>632006-telefón</t>
  </si>
  <si>
    <t>169.</t>
  </si>
  <si>
    <t xml:space="preserve">633004-vybav.kancelárií </t>
  </si>
  <si>
    <t>170.</t>
  </si>
  <si>
    <t>633016-knihy,noviny</t>
  </si>
  <si>
    <t>171.</t>
  </si>
  <si>
    <t>633012-kancel.potreby a mat</t>
  </si>
  <si>
    <t>172.</t>
  </si>
  <si>
    <t>634009-prepravné</t>
  </si>
  <si>
    <t>173.</t>
  </si>
  <si>
    <t>174.</t>
  </si>
  <si>
    <t>175.</t>
  </si>
  <si>
    <t>176.</t>
  </si>
  <si>
    <t>177.</t>
  </si>
  <si>
    <t>178.</t>
  </si>
  <si>
    <t>Ďalšie soc.služ.</t>
  </si>
  <si>
    <t>10.2.0.2</t>
  </si>
  <si>
    <t>642       -jedn.dávky-obedy</t>
  </si>
  <si>
    <t>179.</t>
  </si>
  <si>
    <t>642027  -jednorázové dávky</t>
  </si>
  <si>
    <t>180.</t>
  </si>
  <si>
    <t>Obč.hm.núdza</t>
  </si>
  <si>
    <t>10.7.01</t>
  </si>
  <si>
    <t xml:space="preserve">637       -poch.na trovy obce   </t>
  </si>
  <si>
    <t>181.</t>
  </si>
  <si>
    <t>642027  -jedn.dávky neprispô</t>
  </si>
  <si>
    <t>182.</t>
  </si>
  <si>
    <t>Prisp.nešt.subj.</t>
  </si>
  <si>
    <t>10.7.04</t>
  </si>
  <si>
    <t>642       -jednorázové dávky</t>
  </si>
  <si>
    <t>183.</t>
  </si>
  <si>
    <t>184.</t>
  </si>
  <si>
    <t>Sociálne zabezpečenie</t>
  </si>
  <si>
    <t>10 - SPOLU</t>
  </si>
  <si>
    <t>185.</t>
  </si>
  <si>
    <t xml:space="preserve">Návrh výdavkov na rok 2002 </t>
  </si>
  <si>
    <t>predkladá: Ing. Alexander Achberger - primátor mesta</t>
  </si>
  <si>
    <t>Rozpočet mesta Svätý Jur na rok 2003 - bežné výdavky</t>
  </si>
  <si>
    <t>637036-audit + hl. kontr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</si>
</sst>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;[Red]#,##0"/>
  </numFmts>
  <fonts count="16">
    <font>
      <sz val="10"/>
      <name val="Arial"/>
      <family val="0"/>
    </font>
    <font>
      <b/>
      <sz val="16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sz val="10"/>
      <color indexed="61"/>
      <name val="Arial CE"/>
      <family val="2"/>
    </font>
    <font>
      <b/>
      <sz val="10"/>
      <color indexed="61"/>
      <name val="Arial CE"/>
      <family val="2"/>
    </font>
    <font>
      <sz val="10"/>
      <name val="Arial CE"/>
      <family val="2"/>
    </font>
    <font>
      <sz val="10"/>
      <color indexed="2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8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164" fontId="2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3" fontId="0" fillId="0" borderId="1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9" xfId="0" applyNumberFormat="1" applyBorder="1" applyAlignment="1">
      <alignment/>
    </xf>
    <xf numFmtId="165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3" fontId="0" fillId="0" borderId="35" xfId="0" applyNumberFormat="1" applyBorder="1" applyAlignment="1">
      <alignment/>
    </xf>
    <xf numFmtId="165" fontId="0" fillId="0" borderId="36" xfId="0" applyNumberFormat="1" applyBorder="1" applyAlignment="1">
      <alignment horizontal="right" vertic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9" fillId="0" borderId="38" xfId="0" applyFont="1" applyBorder="1" applyAlignment="1">
      <alignment/>
    </xf>
    <xf numFmtId="3" fontId="10" fillId="0" borderId="39" xfId="0" applyNumberFormat="1" applyFont="1" applyBorder="1" applyAlignment="1">
      <alignment/>
    </xf>
    <xf numFmtId="165" fontId="0" fillId="0" borderId="40" xfId="0" applyNumberFormat="1" applyBorder="1" applyAlignment="1">
      <alignment horizontal="righ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2" fillId="0" borderId="43" xfId="0" applyNumberFormat="1" applyFont="1" applyBorder="1" applyAlignment="1">
      <alignment/>
    </xf>
    <xf numFmtId="165" fontId="0" fillId="0" borderId="44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4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0" fontId="7" fillId="0" borderId="15" xfId="0" applyFont="1" applyBorder="1" applyAlignment="1">
      <alignment/>
    </xf>
    <xf numFmtId="165" fontId="13" fillId="0" borderId="16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NumberFormat="1" applyBorder="1" applyAlignment="1">
      <alignment/>
    </xf>
    <xf numFmtId="165" fontId="13" fillId="0" borderId="19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/>
    </xf>
    <xf numFmtId="0" fontId="0" fillId="0" borderId="46" xfId="0" applyBorder="1" applyAlignment="1">
      <alignment/>
    </xf>
    <xf numFmtId="0" fontId="7" fillId="0" borderId="38" xfId="0" applyFont="1" applyBorder="1" applyAlignment="1">
      <alignment/>
    </xf>
    <xf numFmtId="0" fontId="0" fillId="0" borderId="38" xfId="0" applyNumberFormat="1" applyBorder="1" applyAlignment="1">
      <alignment/>
    </xf>
    <xf numFmtId="165" fontId="2" fillId="0" borderId="39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10" fillId="0" borderId="28" xfId="0" applyFont="1" applyBorder="1" applyAlignment="1">
      <alignment/>
    </xf>
    <xf numFmtId="0" fontId="0" fillId="0" borderId="28" xfId="0" applyNumberFormat="1" applyBorder="1" applyAlignment="1">
      <alignment/>
    </xf>
    <xf numFmtId="0" fontId="10" fillId="0" borderId="28" xfId="0" applyFont="1" applyBorder="1" applyAlignment="1">
      <alignment horizontal="center"/>
    </xf>
    <xf numFmtId="165" fontId="10" fillId="0" borderId="43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13" fillId="0" borderId="48" xfId="0" applyFont="1" applyBorder="1" applyAlignment="1">
      <alignment/>
    </xf>
    <xf numFmtId="49" fontId="13" fillId="0" borderId="48" xfId="0" applyNumberFormat="1" applyFont="1" applyBorder="1" applyAlignment="1">
      <alignment/>
    </xf>
    <xf numFmtId="49" fontId="7" fillId="0" borderId="48" xfId="0" applyNumberFormat="1" applyFont="1" applyBorder="1" applyAlignment="1">
      <alignment/>
    </xf>
    <xf numFmtId="165" fontId="13" fillId="0" borderId="49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right" vertical="center"/>
    </xf>
    <xf numFmtId="0" fontId="13" fillId="0" borderId="18" xfId="0" applyNumberFormat="1" applyFont="1" applyBorder="1" applyAlignment="1">
      <alignment/>
    </xf>
    <xf numFmtId="165" fontId="13" fillId="0" borderId="39" xfId="0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/>
    </xf>
    <xf numFmtId="49" fontId="13" fillId="0" borderId="15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15" xfId="0" applyNumberFormat="1" applyBorder="1" applyAlignment="1">
      <alignment/>
    </xf>
    <xf numFmtId="9" fontId="7" fillId="0" borderId="18" xfId="19" applyFont="1" applyBorder="1" applyAlignment="1">
      <alignment/>
    </xf>
    <xf numFmtId="49" fontId="0" fillId="0" borderId="48" xfId="0" applyNumberFormat="1" applyBorder="1" applyAlignment="1">
      <alignment/>
    </xf>
    <xf numFmtId="0" fontId="7" fillId="0" borderId="48" xfId="0" applyFont="1" applyBorder="1" applyAlignment="1">
      <alignment/>
    </xf>
    <xf numFmtId="165" fontId="2" fillId="0" borderId="49" xfId="0" applyNumberFormat="1" applyFont="1" applyBorder="1" applyAlignment="1">
      <alignment horizontal="right" vertical="center"/>
    </xf>
    <xf numFmtId="0" fontId="13" fillId="0" borderId="28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8" xfId="0" applyNumberFormat="1" applyBorder="1" applyAlignment="1">
      <alignment/>
    </xf>
    <xf numFmtId="0" fontId="7" fillId="0" borderId="8" xfId="0" applyFont="1" applyBorder="1" applyAlignment="1">
      <alignment/>
    </xf>
    <xf numFmtId="165" fontId="6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165" fontId="0" fillId="0" borderId="0" xfId="0" applyNumberFormat="1" applyAlignment="1">
      <alignment horizontal="right" vertical="center"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0" fontId="7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G1:M45"/>
  <sheetViews>
    <sheetView workbookViewId="0" topLeftCell="G4">
      <selection activeCell="I29" sqref="I29"/>
    </sheetView>
  </sheetViews>
  <sheetFormatPr defaultColWidth="9.140625" defaultRowHeight="12.75"/>
  <cols>
    <col min="1" max="1" width="5.28125" style="0" hidden="1" customWidth="1"/>
    <col min="2" max="2" width="12.8515625" style="0" hidden="1" customWidth="1"/>
    <col min="3" max="3" width="21.00390625" style="0" hidden="1" customWidth="1"/>
    <col min="4" max="4" width="13.28125" style="0" hidden="1" customWidth="1"/>
    <col min="5" max="5" width="12.140625" style="0" hidden="1" customWidth="1"/>
    <col min="6" max="6" width="21.7109375" style="0" hidden="1" customWidth="1"/>
    <col min="7" max="7" width="5.28125" style="0" customWidth="1"/>
    <col min="8" max="8" width="11.8515625" style="0" customWidth="1"/>
    <col min="9" max="9" width="27.00390625" style="0" customWidth="1"/>
    <col min="10" max="10" width="12.28125" style="0" customWidth="1"/>
    <col min="11" max="12" width="11.8515625" style="0" customWidth="1"/>
    <col min="13" max="13" width="30.00390625" style="0" customWidth="1"/>
    <col min="14" max="14" width="19.140625" style="0" customWidth="1"/>
  </cols>
  <sheetData>
    <row r="1" spans="7:8" ht="20.25">
      <c r="G1" s="1"/>
      <c r="H1" s="2" t="s">
        <v>0</v>
      </c>
    </row>
    <row r="2" spans="7:8" ht="13.5" thickBot="1">
      <c r="G2" s="1"/>
      <c r="H2" s="1"/>
    </row>
    <row r="3" spans="7:13" ht="12.75">
      <c r="G3" s="3" t="s">
        <v>1</v>
      </c>
      <c r="H3" s="4" t="s">
        <v>2</v>
      </c>
      <c r="I3" s="5" t="s">
        <v>3</v>
      </c>
      <c r="J3" s="6" t="s">
        <v>4</v>
      </c>
      <c r="K3" s="7" t="s">
        <v>5</v>
      </c>
      <c r="L3" s="5" t="s">
        <v>6</v>
      </c>
      <c r="M3" s="8" t="s">
        <v>3</v>
      </c>
    </row>
    <row r="4" spans="7:13" ht="13.5" thickBot="1">
      <c r="G4" s="9"/>
      <c r="H4" s="10"/>
      <c r="I4" s="11"/>
      <c r="J4" s="12"/>
      <c r="K4" s="10"/>
      <c r="L4" s="13" t="s">
        <v>7</v>
      </c>
      <c r="M4" s="14"/>
    </row>
    <row r="5" spans="7:13" ht="12.75">
      <c r="G5" s="15" t="s">
        <v>8</v>
      </c>
      <c r="H5" s="15">
        <v>212002</v>
      </c>
      <c r="I5" s="16" t="s">
        <v>9</v>
      </c>
      <c r="J5" s="17">
        <v>850000</v>
      </c>
      <c r="K5" s="18">
        <v>700000</v>
      </c>
      <c r="L5" s="19">
        <v>212002</v>
      </c>
      <c r="M5" s="20" t="s">
        <v>10</v>
      </c>
    </row>
    <row r="6" spans="7:13" ht="12.75">
      <c r="G6" s="21" t="s">
        <v>11</v>
      </c>
      <c r="H6" s="21">
        <v>212002</v>
      </c>
      <c r="I6" s="22" t="s">
        <v>12</v>
      </c>
      <c r="J6" s="23">
        <v>100000</v>
      </c>
      <c r="K6" s="24">
        <v>100000</v>
      </c>
      <c r="L6" s="22">
        <v>212002</v>
      </c>
      <c r="M6" s="25" t="s">
        <v>13</v>
      </c>
    </row>
    <row r="7" spans="7:13" ht="12.75">
      <c r="G7" s="21" t="s">
        <v>14</v>
      </c>
      <c r="H7" s="21">
        <v>243</v>
      </c>
      <c r="I7" s="22" t="s">
        <v>15</v>
      </c>
      <c r="J7" s="23">
        <v>200000</v>
      </c>
      <c r="K7" s="24">
        <v>200000</v>
      </c>
      <c r="L7" s="22">
        <v>243</v>
      </c>
      <c r="M7" s="25" t="s">
        <v>16</v>
      </c>
    </row>
    <row r="8" spans="7:13" ht="12" customHeight="1">
      <c r="G8" s="21" t="s">
        <v>17</v>
      </c>
      <c r="H8" s="21">
        <v>223013</v>
      </c>
      <c r="I8" s="22" t="s">
        <v>18</v>
      </c>
      <c r="J8" s="23">
        <v>15000</v>
      </c>
      <c r="K8" s="24">
        <v>15000</v>
      </c>
      <c r="L8" s="22">
        <v>223013</v>
      </c>
      <c r="M8" s="25" t="s">
        <v>19</v>
      </c>
    </row>
    <row r="9" spans="7:13" ht="12.75">
      <c r="G9" s="21" t="s">
        <v>21</v>
      </c>
      <c r="H9" s="21">
        <v>212003</v>
      </c>
      <c r="I9" s="22" t="s">
        <v>22</v>
      </c>
      <c r="J9" s="23">
        <v>1085000</v>
      </c>
      <c r="K9" s="24">
        <v>1160000</v>
      </c>
      <c r="L9" s="22">
        <v>212003</v>
      </c>
      <c r="M9" s="25" t="s">
        <v>23</v>
      </c>
    </row>
    <row r="10" spans="7:13" ht="12.75">
      <c r="G10" s="21" t="s">
        <v>24</v>
      </c>
      <c r="H10" s="21">
        <v>111001</v>
      </c>
      <c r="I10" s="22" t="s">
        <v>25</v>
      </c>
      <c r="J10" s="23">
        <v>5900000</v>
      </c>
      <c r="K10" s="24">
        <v>5900000</v>
      </c>
      <c r="L10" s="22">
        <v>111001</v>
      </c>
      <c r="M10" s="25" t="s">
        <v>26</v>
      </c>
    </row>
    <row r="11" spans="7:13" ht="12.75">
      <c r="G11" s="21" t="s">
        <v>27</v>
      </c>
      <c r="H11" s="21">
        <v>112001</v>
      </c>
      <c r="I11" s="22" t="s">
        <v>28</v>
      </c>
      <c r="J11" s="23">
        <v>660000</v>
      </c>
      <c r="K11" s="24">
        <v>660000</v>
      </c>
      <c r="L11" s="22">
        <v>112001</v>
      </c>
      <c r="M11" s="25" t="s">
        <v>29</v>
      </c>
    </row>
    <row r="12" spans="7:13" ht="12.75">
      <c r="G12" s="21" t="s">
        <v>30</v>
      </c>
      <c r="H12" s="21">
        <v>121001</v>
      </c>
      <c r="I12" s="22" t="s">
        <v>31</v>
      </c>
      <c r="J12" s="23">
        <v>850000</v>
      </c>
      <c r="K12" s="24">
        <v>890000</v>
      </c>
      <c r="L12" s="22">
        <v>121001</v>
      </c>
      <c r="M12" s="25" t="s">
        <v>32</v>
      </c>
    </row>
    <row r="13" spans="7:13" ht="12.75">
      <c r="G13" s="21" t="s">
        <v>33</v>
      </c>
      <c r="H13" s="21">
        <v>121002</v>
      </c>
      <c r="I13" s="22" t="s">
        <v>34</v>
      </c>
      <c r="J13" s="23">
        <v>1000000</v>
      </c>
      <c r="K13" s="24">
        <v>1050000</v>
      </c>
      <c r="L13" s="22">
        <v>121002</v>
      </c>
      <c r="M13" s="25" t="s">
        <v>35</v>
      </c>
    </row>
    <row r="14" spans="7:13" ht="12.75">
      <c r="G14" s="21" t="s">
        <v>36</v>
      </c>
      <c r="H14" s="21">
        <v>134002</v>
      </c>
      <c r="I14" s="22" t="s">
        <v>37</v>
      </c>
      <c r="J14" s="23">
        <v>640000</v>
      </c>
      <c r="K14" s="24">
        <v>640000</v>
      </c>
      <c r="L14" s="22">
        <v>134002</v>
      </c>
      <c r="M14" s="25" t="s">
        <v>38</v>
      </c>
    </row>
    <row r="15" spans="7:13" ht="12.75">
      <c r="G15" s="21" t="s">
        <v>39</v>
      </c>
      <c r="H15" s="21">
        <v>133001</v>
      </c>
      <c r="I15" s="22" t="s">
        <v>40</v>
      </c>
      <c r="J15" s="23">
        <v>35000</v>
      </c>
      <c r="K15" s="24">
        <v>40000</v>
      </c>
      <c r="L15" s="22">
        <v>133001</v>
      </c>
      <c r="M15" s="25" t="s">
        <v>41</v>
      </c>
    </row>
    <row r="16" spans="7:13" ht="12.75">
      <c r="G16" s="21" t="s">
        <v>42</v>
      </c>
      <c r="H16" s="21">
        <v>133002</v>
      </c>
      <c r="I16" s="22" t="s">
        <v>43</v>
      </c>
      <c r="J16" s="23">
        <v>300000</v>
      </c>
      <c r="K16" s="24">
        <v>300000</v>
      </c>
      <c r="L16" s="22">
        <v>133002</v>
      </c>
      <c r="M16" s="25" t="s">
        <v>44</v>
      </c>
    </row>
    <row r="17" spans="7:13" ht="12.75">
      <c r="G17" s="21" t="s">
        <v>45</v>
      </c>
      <c r="H17" s="21">
        <v>133007</v>
      </c>
      <c r="I17" s="22" t="s">
        <v>46</v>
      </c>
      <c r="J17" s="23">
        <v>25000</v>
      </c>
      <c r="K17" s="24">
        <v>30000</v>
      </c>
      <c r="L17" s="22">
        <v>133007</v>
      </c>
      <c r="M17" s="25" t="s">
        <v>47</v>
      </c>
    </row>
    <row r="18" spans="7:13" ht="12.75">
      <c r="G18" s="21" t="s">
        <v>48</v>
      </c>
      <c r="H18" s="21">
        <v>133008</v>
      </c>
      <c r="I18" s="22" t="s">
        <v>49</v>
      </c>
      <c r="J18" s="23">
        <v>1000</v>
      </c>
      <c r="K18" s="24">
        <v>1000</v>
      </c>
      <c r="L18" s="22">
        <v>133008</v>
      </c>
      <c r="M18" s="25" t="s">
        <v>50</v>
      </c>
    </row>
    <row r="19" spans="7:13" ht="12.75">
      <c r="G19" s="21" t="s">
        <v>51</v>
      </c>
      <c r="H19" s="21">
        <v>133012</v>
      </c>
      <c r="I19" s="22" t="s">
        <v>52</v>
      </c>
      <c r="J19" s="23">
        <v>40000</v>
      </c>
      <c r="K19" s="24">
        <v>40000</v>
      </c>
      <c r="L19" s="22">
        <v>133012</v>
      </c>
      <c r="M19" s="25" t="s">
        <v>53</v>
      </c>
    </row>
    <row r="20" spans="7:13" ht="12.75">
      <c r="G20" s="21" t="s">
        <v>54</v>
      </c>
      <c r="H20" s="21">
        <v>133006</v>
      </c>
      <c r="I20" s="22" t="s">
        <v>55</v>
      </c>
      <c r="J20" s="23">
        <v>6000</v>
      </c>
      <c r="K20" s="24">
        <v>15000</v>
      </c>
      <c r="L20" s="22">
        <v>133006</v>
      </c>
      <c r="M20" s="25" t="s">
        <v>56</v>
      </c>
    </row>
    <row r="21" spans="7:13" ht="12.75">
      <c r="G21" s="21" t="s">
        <v>57</v>
      </c>
      <c r="H21" s="21">
        <v>221004</v>
      </c>
      <c r="I21" s="22" t="s">
        <v>58</v>
      </c>
      <c r="J21" s="23">
        <v>280000</v>
      </c>
      <c r="K21" s="24">
        <v>390000</v>
      </c>
      <c r="L21" s="22">
        <v>221004</v>
      </c>
      <c r="M21" s="25" t="s">
        <v>59</v>
      </c>
    </row>
    <row r="22" spans="7:13" ht="12.75">
      <c r="G22" s="21" t="s">
        <v>60</v>
      </c>
      <c r="H22" s="21">
        <v>133010</v>
      </c>
      <c r="I22" s="22" t="s">
        <v>61</v>
      </c>
      <c r="J22" s="23">
        <v>10000</v>
      </c>
      <c r="K22" s="24">
        <v>24000</v>
      </c>
      <c r="L22" s="22">
        <v>133010</v>
      </c>
      <c r="M22" s="25" t="s">
        <v>62</v>
      </c>
    </row>
    <row r="23" spans="7:13" ht="12.75">
      <c r="G23" s="21" t="s">
        <v>63</v>
      </c>
      <c r="H23" s="21">
        <v>229005</v>
      </c>
      <c r="I23" s="22" t="s">
        <v>64</v>
      </c>
      <c r="J23" s="23">
        <v>10000</v>
      </c>
      <c r="K23" s="24">
        <v>10000</v>
      </c>
      <c r="L23" s="22">
        <v>229005</v>
      </c>
      <c r="M23" s="25" t="s">
        <v>65</v>
      </c>
    </row>
    <row r="24" spans="7:13" ht="12.75">
      <c r="G24" s="21" t="s">
        <v>66</v>
      </c>
      <c r="H24" s="21">
        <v>223017</v>
      </c>
      <c r="I24" s="22" t="s">
        <v>67</v>
      </c>
      <c r="J24" s="23">
        <v>20000</v>
      </c>
      <c r="K24" s="24">
        <v>20000</v>
      </c>
      <c r="L24" s="22">
        <v>223017</v>
      </c>
      <c r="M24" s="25" t="s">
        <v>68</v>
      </c>
    </row>
    <row r="25" spans="7:13" ht="12.75">
      <c r="G25" s="21" t="s">
        <v>69</v>
      </c>
      <c r="H25" s="21">
        <v>313200</v>
      </c>
      <c r="I25" s="26" t="s">
        <v>70</v>
      </c>
      <c r="J25" s="23">
        <v>100000</v>
      </c>
      <c r="K25" s="24">
        <v>100000</v>
      </c>
      <c r="L25" s="22">
        <v>313200</v>
      </c>
      <c r="M25" s="25" t="s">
        <v>71</v>
      </c>
    </row>
    <row r="26" spans="7:13" ht="12" customHeight="1">
      <c r="G26" s="21" t="s">
        <v>72</v>
      </c>
      <c r="H26" s="21"/>
      <c r="I26" s="26"/>
      <c r="J26" s="23"/>
      <c r="K26" s="24">
        <v>25000</v>
      </c>
      <c r="L26" s="22"/>
      <c r="M26" s="25" t="s">
        <v>73</v>
      </c>
    </row>
    <row r="27" spans="7:13" ht="13.5" thickBot="1">
      <c r="G27" s="27" t="s">
        <v>77</v>
      </c>
      <c r="H27" s="27">
        <v>229001</v>
      </c>
      <c r="I27" s="28" t="s">
        <v>78</v>
      </c>
      <c r="J27" s="29">
        <v>1750000</v>
      </c>
      <c r="K27" s="30">
        <v>1750000</v>
      </c>
      <c r="L27" s="31">
        <v>229001</v>
      </c>
      <c r="M27" s="32" t="s">
        <v>79</v>
      </c>
    </row>
    <row r="28" spans="7:13" ht="13.5" thickBot="1">
      <c r="G28" s="33" t="s">
        <v>80</v>
      </c>
      <c r="H28" s="34"/>
      <c r="I28" s="35" t="s">
        <v>81</v>
      </c>
      <c r="J28" s="36">
        <f>SUM(J5:J27)</f>
        <v>13877000</v>
      </c>
      <c r="K28" s="37">
        <f>SUM(K5:K27)</f>
        <v>14060000</v>
      </c>
      <c r="L28" s="38"/>
      <c r="M28" s="39" t="s">
        <v>81</v>
      </c>
    </row>
    <row r="29" spans="7:13" ht="12.75">
      <c r="G29" s="40"/>
      <c r="H29" s="40"/>
      <c r="J29" s="41"/>
      <c r="M29" s="42"/>
    </row>
    <row r="30" spans="7:11" ht="20.25">
      <c r="G30" s="40"/>
      <c r="H30" s="2" t="s">
        <v>82</v>
      </c>
      <c r="J30" s="43"/>
      <c r="K30" s="43"/>
    </row>
    <row r="31" spans="7:11" ht="13.5" thickBot="1">
      <c r="G31" s="40"/>
      <c r="H31" s="40"/>
      <c r="J31" s="43"/>
      <c r="K31" s="43"/>
    </row>
    <row r="32" spans="7:13" ht="13.5" thickBot="1">
      <c r="G32" s="33" t="s">
        <v>83</v>
      </c>
      <c r="H32" s="44">
        <v>231003</v>
      </c>
      <c r="I32" s="16" t="s">
        <v>84</v>
      </c>
      <c r="J32" s="45">
        <v>280000</v>
      </c>
      <c r="K32" s="43"/>
      <c r="L32" s="46"/>
      <c r="M32" s="47" t="s">
        <v>85</v>
      </c>
    </row>
    <row r="33" spans="7:13" ht="12.75">
      <c r="G33" s="48" t="s">
        <v>86</v>
      </c>
      <c r="H33" s="49"/>
      <c r="I33" s="22"/>
      <c r="J33" s="50"/>
      <c r="K33" s="43"/>
      <c r="L33" s="51">
        <v>3700000</v>
      </c>
      <c r="M33" s="52" t="s">
        <v>87</v>
      </c>
    </row>
    <row r="34" spans="7:13" ht="12.75">
      <c r="G34" s="53" t="s">
        <v>88</v>
      </c>
      <c r="H34" s="49"/>
      <c r="I34" s="22"/>
      <c r="J34" s="54"/>
      <c r="K34" s="43"/>
      <c r="L34" s="55">
        <v>946579</v>
      </c>
      <c r="M34" s="56" t="s">
        <v>89</v>
      </c>
    </row>
    <row r="35" spans="7:13" ht="12.75">
      <c r="G35" s="53" t="s">
        <v>90</v>
      </c>
      <c r="H35" s="49"/>
      <c r="I35" s="22"/>
      <c r="J35" s="57"/>
      <c r="K35" s="43"/>
      <c r="L35" s="55"/>
      <c r="M35" s="56"/>
    </row>
    <row r="36" spans="7:13" ht="12.75">
      <c r="G36" s="53" t="s">
        <v>91</v>
      </c>
      <c r="H36" s="49"/>
      <c r="I36" s="22"/>
      <c r="J36" s="54"/>
      <c r="K36" s="43"/>
      <c r="L36" s="55"/>
      <c r="M36" s="56"/>
    </row>
    <row r="37" spans="7:13" ht="13.5" thickBot="1">
      <c r="G37" s="53" t="s">
        <v>92</v>
      </c>
      <c r="H37" s="27"/>
      <c r="I37" s="58" t="s">
        <v>93</v>
      </c>
      <c r="J37" s="59">
        <f>SUM(J32:J36)</f>
        <v>280000</v>
      </c>
      <c r="K37" s="43"/>
      <c r="L37" s="60"/>
      <c r="M37" s="61"/>
    </row>
    <row r="38" spans="7:13" ht="13.5" thickBot="1">
      <c r="G38" s="33" t="s">
        <v>94</v>
      </c>
      <c r="H38" s="62"/>
      <c r="I38" s="63" t="s">
        <v>95</v>
      </c>
      <c r="J38" s="64">
        <v>16121000</v>
      </c>
      <c r="L38" s="65">
        <f>SUM(L33:L37)</f>
        <v>4646579</v>
      </c>
      <c r="M38" s="66" t="s">
        <v>96</v>
      </c>
    </row>
    <row r="39" spans="7:11" ht="12.75">
      <c r="G39" s="1"/>
      <c r="H39" s="1"/>
      <c r="J39" s="43"/>
      <c r="K39" s="43"/>
    </row>
    <row r="40" spans="7:11" ht="12.75">
      <c r="G40" s="1"/>
      <c r="H40" s="1"/>
      <c r="J40" s="43"/>
      <c r="K40" s="67" t="s">
        <v>97</v>
      </c>
    </row>
    <row r="41" spans="7:10" ht="12.75">
      <c r="G41" s="1"/>
      <c r="H41" s="1"/>
      <c r="J41" s="43"/>
    </row>
    <row r="42" spans="7:11" ht="12.75">
      <c r="G42" s="1"/>
      <c r="H42" s="1"/>
      <c r="J42" s="43"/>
      <c r="K42" s="43"/>
    </row>
    <row r="43" spans="7:8" ht="12.75">
      <c r="G43" s="1"/>
      <c r="H43" s="1"/>
    </row>
    <row r="44" spans="7:8" ht="12.75">
      <c r="G44" s="1"/>
      <c r="H44" s="1"/>
    </row>
    <row r="45" spans="7:8" ht="12.75">
      <c r="G45" s="1"/>
      <c r="H45" s="1"/>
    </row>
  </sheetData>
  <mergeCells count="4">
    <mergeCell ref="G3:G4"/>
    <mergeCell ref="H3:H4"/>
    <mergeCell ref="J3:J4"/>
    <mergeCell ref="K3:K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tabSelected="1" workbookViewId="0" topLeftCell="A136">
      <selection activeCell="H162" sqref="H162"/>
    </sheetView>
  </sheetViews>
  <sheetFormatPr defaultColWidth="9.140625" defaultRowHeight="12.75"/>
  <cols>
    <col min="1" max="1" width="6.00390625" style="0" customWidth="1"/>
    <col min="2" max="2" width="33.421875" style="0" customWidth="1"/>
    <col min="3" max="3" width="10.57421875" style="0" customWidth="1"/>
    <col min="4" max="4" width="31.421875" style="0" customWidth="1"/>
    <col min="5" max="5" width="11.421875" style="0" customWidth="1"/>
  </cols>
  <sheetData>
    <row r="1" spans="2:5" ht="15">
      <c r="B1" s="68" t="s">
        <v>462</v>
      </c>
      <c r="C1" s="69"/>
      <c r="D1" s="70"/>
      <c r="E1" s="70"/>
    </row>
    <row r="2" spans="1:5" ht="13.5" thickBot="1">
      <c r="A2" s="70"/>
      <c r="B2" s="70"/>
      <c r="C2" s="69"/>
      <c r="D2" s="70"/>
      <c r="E2" s="70"/>
    </row>
    <row r="3" spans="1:5" ht="12.75">
      <c r="A3" s="71" t="s">
        <v>98</v>
      </c>
      <c r="B3" s="72" t="s">
        <v>99</v>
      </c>
      <c r="C3" s="73" t="s">
        <v>100</v>
      </c>
      <c r="D3" s="74" t="s">
        <v>2</v>
      </c>
      <c r="E3" s="75" t="s">
        <v>5</v>
      </c>
    </row>
    <row r="4" spans="1:5" ht="13.5" thickBot="1">
      <c r="A4" s="76"/>
      <c r="B4" s="77"/>
      <c r="C4" s="78"/>
      <c r="D4" s="79"/>
      <c r="E4" s="80"/>
    </row>
    <row r="5" spans="1:5" ht="12.75">
      <c r="A5" s="81" t="s">
        <v>8</v>
      </c>
      <c r="B5" s="82" t="s">
        <v>101</v>
      </c>
      <c r="C5" s="83" t="s">
        <v>102</v>
      </c>
      <c r="D5" s="84" t="s">
        <v>103</v>
      </c>
      <c r="E5" s="85">
        <v>430000</v>
      </c>
    </row>
    <row r="6" spans="1:5" ht="12.75">
      <c r="A6" s="86" t="s">
        <v>11</v>
      </c>
      <c r="B6" s="87" t="s">
        <v>104</v>
      </c>
      <c r="C6" s="88"/>
      <c r="D6" s="87" t="s">
        <v>105</v>
      </c>
      <c r="E6" s="89">
        <v>30000</v>
      </c>
    </row>
    <row r="7" spans="1:5" ht="12.75">
      <c r="A7" s="86" t="s">
        <v>14</v>
      </c>
      <c r="B7" s="87"/>
      <c r="C7" s="88"/>
      <c r="D7" s="87" t="s">
        <v>106</v>
      </c>
      <c r="E7" s="89">
        <v>32000</v>
      </c>
    </row>
    <row r="8" spans="1:5" ht="12.75">
      <c r="A8" s="86" t="s">
        <v>17</v>
      </c>
      <c r="B8" s="87"/>
      <c r="C8" s="88"/>
      <c r="D8" s="87" t="s">
        <v>107</v>
      </c>
      <c r="E8" s="89">
        <v>49000</v>
      </c>
    </row>
    <row r="9" spans="1:5" ht="12.75">
      <c r="A9" s="86" t="s">
        <v>20</v>
      </c>
      <c r="B9" s="87"/>
      <c r="C9" s="88"/>
      <c r="D9" s="87" t="s">
        <v>108</v>
      </c>
      <c r="E9" s="89">
        <v>17000</v>
      </c>
    </row>
    <row r="10" spans="1:5" ht="12.75">
      <c r="A10" s="86" t="s">
        <v>21</v>
      </c>
      <c r="B10" s="87"/>
      <c r="C10" s="88"/>
      <c r="D10" s="87" t="s">
        <v>109</v>
      </c>
      <c r="E10" s="89">
        <v>106000</v>
      </c>
    </row>
    <row r="11" spans="1:5" ht="12.75">
      <c r="A11" s="86" t="s">
        <v>24</v>
      </c>
      <c r="B11" s="87"/>
      <c r="C11" s="88"/>
      <c r="D11" s="87" t="s">
        <v>110</v>
      </c>
      <c r="E11" s="89">
        <v>14000</v>
      </c>
    </row>
    <row r="12" spans="1:5" ht="12.75">
      <c r="A12" s="86" t="s">
        <v>27</v>
      </c>
      <c r="B12" s="87"/>
      <c r="C12" s="88"/>
      <c r="D12" s="87" t="s">
        <v>111</v>
      </c>
      <c r="E12" s="89">
        <v>40000</v>
      </c>
    </row>
    <row r="13" spans="1:5" ht="12.75">
      <c r="A13" s="86" t="s">
        <v>30</v>
      </c>
      <c r="B13" s="87" t="s">
        <v>112</v>
      </c>
      <c r="C13" s="88"/>
      <c r="D13" s="87"/>
      <c r="E13" s="90">
        <f>SUM(E5:E12)</f>
        <v>718000</v>
      </c>
    </row>
    <row r="14" spans="1:5" ht="12.75">
      <c r="A14" s="86" t="s">
        <v>33</v>
      </c>
      <c r="B14" s="91" t="s">
        <v>113</v>
      </c>
      <c r="C14" s="88" t="s">
        <v>102</v>
      </c>
      <c r="D14" s="87" t="s">
        <v>114</v>
      </c>
      <c r="E14" s="89">
        <v>1664000</v>
      </c>
    </row>
    <row r="15" spans="1:5" ht="12.75">
      <c r="A15" s="86" t="s">
        <v>36</v>
      </c>
      <c r="B15" s="87" t="s">
        <v>115</v>
      </c>
      <c r="C15" s="88"/>
      <c r="D15" s="131">
        <v>612</v>
      </c>
      <c r="E15" s="89">
        <v>110000</v>
      </c>
    </row>
    <row r="16" spans="1:5" ht="12.75">
      <c r="A16" s="86" t="s">
        <v>39</v>
      </c>
      <c r="B16" s="87" t="s">
        <v>116</v>
      </c>
      <c r="C16" s="88"/>
      <c r="D16" s="87" t="s">
        <v>117</v>
      </c>
      <c r="E16" s="89">
        <v>439000</v>
      </c>
    </row>
    <row r="17" spans="1:5" ht="12.75">
      <c r="A17" s="86" t="s">
        <v>42</v>
      </c>
      <c r="B17" s="87" t="s">
        <v>118</v>
      </c>
      <c r="C17" s="88"/>
      <c r="D17" s="87" t="s">
        <v>119</v>
      </c>
      <c r="E17" s="89">
        <v>83000</v>
      </c>
    </row>
    <row r="18" spans="1:5" ht="12.75">
      <c r="A18" s="86" t="s">
        <v>45</v>
      </c>
      <c r="B18" s="87" t="s">
        <v>120</v>
      </c>
      <c r="C18" s="88"/>
      <c r="D18" s="87" t="s">
        <v>106</v>
      </c>
      <c r="E18" s="89">
        <v>15000</v>
      </c>
    </row>
    <row r="19" spans="1:5" ht="12.75">
      <c r="A19" s="86" t="s">
        <v>48</v>
      </c>
      <c r="B19" s="87"/>
      <c r="C19" s="88"/>
      <c r="D19" s="87" t="s">
        <v>121</v>
      </c>
      <c r="E19" s="89">
        <v>249000</v>
      </c>
    </row>
    <row r="20" spans="1:5" ht="12.75">
      <c r="A20" s="86" t="s">
        <v>51</v>
      </c>
      <c r="B20" s="87"/>
      <c r="C20" s="88"/>
      <c r="D20" s="87" t="s">
        <v>122</v>
      </c>
      <c r="E20" s="89">
        <v>98000</v>
      </c>
    </row>
    <row r="21" spans="1:5" ht="12.75">
      <c r="A21" s="86" t="s">
        <v>54</v>
      </c>
      <c r="B21" s="87"/>
      <c r="C21" s="88"/>
      <c r="D21" s="87" t="s">
        <v>123</v>
      </c>
      <c r="E21" s="89">
        <v>30000</v>
      </c>
    </row>
    <row r="22" spans="1:5" ht="12.75">
      <c r="A22" s="86" t="s">
        <v>57</v>
      </c>
      <c r="B22" s="87"/>
      <c r="C22" s="88"/>
      <c r="D22" s="87" t="s">
        <v>124</v>
      </c>
      <c r="E22" s="89">
        <v>269000</v>
      </c>
    </row>
    <row r="23" spans="1:5" ht="12.75">
      <c r="A23" s="86" t="s">
        <v>60</v>
      </c>
      <c r="B23" s="87"/>
      <c r="C23" s="88"/>
      <c r="D23" s="87" t="s">
        <v>125</v>
      </c>
      <c r="E23" s="89">
        <v>92000</v>
      </c>
    </row>
    <row r="24" spans="1:5" ht="12.75">
      <c r="A24" s="86" t="s">
        <v>63</v>
      </c>
      <c r="B24" s="87"/>
      <c r="C24" s="88"/>
      <c r="D24" s="87" t="s">
        <v>126</v>
      </c>
      <c r="E24" s="89">
        <v>581000</v>
      </c>
    </row>
    <row r="25" spans="1:5" ht="12.75">
      <c r="A25" s="86" t="s">
        <v>66</v>
      </c>
      <c r="B25" s="87"/>
      <c r="C25" s="88"/>
      <c r="D25" s="87" t="s">
        <v>127</v>
      </c>
      <c r="E25" s="89">
        <v>74000</v>
      </c>
    </row>
    <row r="26" spans="1:5" ht="12.75">
      <c r="A26" s="86" t="s">
        <v>69</v>
      </c>
      <c r="B26" s="87"/>
      <c r="C26" s="88"/>
      <c r="D26" s="87" t="s">
        <v>128</v>
      </c>
      <c r="E26" s="89">
        <v>30000</v>
      </c>
    </row>
    <row r="27" spans="1:5" ht="12.75">
      <c r="A27" s="86" t="s">
        <v>72</v>
      </c>
      <c r="B27" s="87"/>
      <c r="C27" s="88"/>
      <c r="D27" s="87" t="s">
        <v>129</v>
      </c>
      <c r="E27" s="89">
        <v>5000</v>
      </c>
    </row>
    <row r="28" spans="1:5" ht="12.75">
      <c r="A28" s="86" t="s">
        <v>74</v>
      </c>
      <c r="B28" s="87"/>
      <c r="C28" s="88"/>
      <c r="D28" s="87" t="s">
        <v>130</v>
      </c>
      <c r="E28" s="89">
        <v>5000</v>
      </c>
    </row>
    <row r="29" spans="1:5" ht="12.75">
      <c r="A29" s="86" t="s">
        <v>75</v>
      </c>
      <c r="B29" s="87"/>
      <c r="C29" s="88"/>
      <c r="D29" s="87" t="s">
        <v>131</v>
      </c>
      <c r="E29" s="89">
        <v>20000</v>
      </c>
    </row>
    <row r="30" spans="1:5" ht="12.75">
      <c r="A30" s="86" t="s">
        <v>76</v>
      </c>
      <c r="B30" s="87"/>
      <c r="C30" s="88"/>
      <c r="D30" s="87" t="s">
        <v>132</v>
      </c>
      <c r="E30" s="89">
        <v>10000</v>
      </c>
    </row>
    <row r="31" spans="1:5" ht="12.75">
      <c r="A31" s="86" t="s">
        <v>77</v>
      </c>
      <c r="B31" s="87"/>
      <c r="C31" s="88"/>
      <c r="D31" s="87" t="s">
        <v>133</v>
      </c>
      <c r="E31" s="89">
        <v>10000</v>
      </c>
    </row>
    <row r="32" spans="1:5" ht="12.75">
      <c r="A32" s="86" t="s">
        <v>80</v>
      </c>
      <c r="B32" s="87"/>
      <c r="C32" s="88"/>
      <c r="D32" s="87" t="s">
        <v>134</v>
      </c>
      <c r="E32" s="89">
        <v>160000</v>
      </c>
    </row>
    <row r="33" spans="1:5" ht="12.75">
      <c r="A33" s="86" t="s">
        <v>83</v>
      </c>
      <c r="B33" s="87"/>
      <c r="C33" s="88"/>
      <c r="D33" s="87" t="s">
        <v>135</v>
      </c>
      <c r="E33" s="89">
        <v>220000</v>
      </c>
    </row>
    <row r="34" spans="1:5" ht="12.75">
      <c r="A34" s="86" t="s">
        <v>86</v>
      </c>
      <c r="B34" s="87"/>
      <c r="C34" s="88"/>
      <c r="D34" s="87" t="s">
        <v>136</v>
      </c>
      <c r="E34" s="89">
        <v>61000</v>
      </c>
    </row>
    <row r="35" spans="1:5" ht="12.75">
      <c r="A35" s="86" t="s">
        <v>88</v>
      </c>
      <c r="B35" s="87"/>
      <c r="C35" s="88"/>
      <c r="D35" s="87" t="s">
        <v>137</v>
      </c>
      <c r="E35" s="89">
        <v>140000</v>
      </c>
    </row>
    <row r="36" spans="1:5" ht="12.75">
      <c r="A36" s="86" t="s">
        <v>90</v>
      </c>
      <c r="B36" s="87"/>
      <c r="C36" s="88"/>
      <c r="D36" s="87" t="s">
        <v>138</v>
      </c>
      <c r="E36" s="89">
        <v>1000</v>
      </c>
    </row>
    <row r="37" spans="1:5" ht="12.75">
      <c r="A37" s="86" t="s">
        <v>91</v>
      </c>
      <c r="B37" s="87"/>
      <c r="C37" s="88"/>
      <c r="D37" s="87" t="s">
        <v>139</v>
      </c>
      <c r="E37" s="89">
        <v>100000</v>
      </c>
    </row>
    <row r="38" spans="1:5" ht="12.75">
      <c r="A38" s="86" t="s">
        <v>92</v>
      </c>
      <c r="B38" s="87"/>
      <c r="C38" s="88"/>
      <c r="D38" s="87" t="s">
        <v>140</v>
      </c>
      <c r="E38" s="89">
        <v>1000</v>
      </c>
    </row>
    <row r="39" spans="1:5" ht="12.75">
      <c r="A39" s="86" t="s">
        <v>94</v>
      </c>
      <c r="B39" s="87"/>
      <c r="C39" s="88"/>
      <c r="D39" s="87" t="s">
        <v>141</v>
      </c>
      <c r="E39" s="89">
        <v>1000</v>
      </c>
    </row>
    <row r="40" spans="1:5" ht="12.75">
      <c r="A40" s="86" t="s">
        <v>142</v>
      </c>
      <c r="B40" s="87"/>
      <c r="C40" s="88"/>
      <c r="D40" s="87" t="s">
        <v>143</v>
      </c>
      <c r="E40" s="89">
        <v>50000</v>
      </c>
    </row>
    <row r="41" spans="1:5" ht="12.75">
      <c r="A41" s="86" t="s">
        <v>144</v>
      </c>
      <c r="B41" s="87"/>
      <c r="C41" s="88"/>
      <c r="D41" s="87" t="s">
        <v>145</v>
      </c>
      <c r="E41" s="89">
        <v>40000</v>
      </c>
    </row>
    <row r="42" spans="1:5" ht="12.75">
      <c r="A42" s="86" t="s">
        <v>146</v>
      </c>
      <c r="B42" s="87"/>
      <c r="C42" s="88"/>
      <c r="D42" s="87" t="s">
        <v>147</v>
      </c>
      <c r="E42" s="89">
        <v>90000</v>
      </c>
    </row>
    <row r="43" spans="1:5" ht="12.75">
      <c r="A43" s="86" t="s">
        <v>148</v>
      </c>
      <c r="B43" s="87"/>
      <c r="C43" s="88"/>
      <c r="D43" s="87" t="s">
        <v>149</v>
      </c>
      <c r="E43" s="89">
        <v>100000</v>
      </c>
    </row>
    <row r="44" spans="1:5" ht="12.75">
      <c r="A44" s="86" t="s">
        <v>150</v>
      </c>
      <c r="B44" s="87"/>
      <c r="C44" s="88"/>
      <c r="D44" s="87" t="s">
        <v>151</v>
      </c>
      <c r="E44" s="89">
        <v>108000</v>
      </c>
    </row>
    <row r="45" spans="1:5" ht="12.75">
      <c r="A45" s="86" t="s">
        <v>152</v>
      </c>
      <c r="B45" s="87"/>
      <c r="C45" s="88"/>
      <c r="D45" s="87" t="s">
        <v>153</v>
      </c>
      <c r="E45" s="89">
        <v>20000</v>
      </c>
    </row>
    <row r="46" spans="1:5" ht="12.75">
      <c r="A46" s="86" t="s">
        <v>154</v>
      </c>
      <c r="B46" s="87"/>
      <c r="C46" s="88"/>
      <c r="D46" s="87" t="s">
        <v>155</v>
      </c>
      <c r="E46" s="89">
        <v>10000</v>
      </c>
    </row>
    <row r="47" spans="1:5" ht="12.75">
      <c r="A47" s="86" t="s">
        <v>156</v>
      </c>
      <c r="B47" s="87"/>
      <c r="C47" s="88"/>
      <c r="D47" s="87" t="s">
        <v>157</v>
      </c>
      <c r="E47" s="89">
        <v>40000</v>
      </c>
    </row>
    <row r="48" spans="1:5" ht="12.75">
      <c r="A48" s="86" t="s">
        <v>158</v>
      </c>
      <c r="B48" s="87"/>
      <c r="C48" s="88"/>
      <c r="D48" s="87" t="s">
        <v>159</v>
      </c>
      <c r="E48" s="89">
        <v>15000</v>
      </c>
    </row>
    <row r="49" spans="1:5" ht="12.75">
      <c r="A49" s="86" t="s">
        <v>160</v>
      </c>
      <c r="B49" s="87"/>
      <c r="C49" s="88"/>
      <c r="D49" s="87" t="s">
        <v>161</v>
      </c>
      <c r="E49" s="89">
        <v>10000</v>
      </c>
    </row>
    <row r="50" spans="1:5" ht="12.75">
      <c r="A50" s="86" t="s">
        <v>162</v>
      </c>
      <c r="B50" s="87"/>
      <c r="C50" s="88"/>
      <c r="D50" s="87" t="s">
        <v>163</v>
      </c>
      <c r="E50" s="89">
        <v>100000</v>
      </c>
    </row>
    <row r="51" spans="1:5" ht="12.75">
      <c r="A51" s="86" t="s">
        <v>164</v>
      </c>
      <c r="B51" s="87"/>
      <c r="C51" s="88"/>
      <c r="D51" s="87" t="s">
        <v>165</v>
      </c>
      <c r="E51" s="89">
        <v>0</v>
      </c>
    </row>
    <row r="52" spans="1:5" ht="12.75">
      <c r="A52" s="86" t="s">
        <v>166</v>
      </c>
      <c r="B52" s="87"/>
      <c r="C52" s="88"/>
      <c r="D52" s="87" t="s">
        <v>167</v>
      </c>
      <c r="E52" s="89">
        <v>60000</v>
      </c>
    </row>
    <row r="53" spans="1:5" ht="12.75">
      <c r="A53" s="86" t="s">
        <v>168</v>
      </c>
      <c r="B53" s="87"/>
      <c r="C53" s="88"/>
      <c r="D53" s="87" t="s">
        <v>169</v>
      </c>
      <c r="E53" s="89">
        <v>5000</v>
      </c>
    </row>
    <row r="54" spans="1:5" ht="12.75">
      <c r="A54" s="86" t="s">
        <v>170</v>
      </c>
      <c r="B54" s="87"/>
      <c r="C54" s="88"/>
      <c r="D54" s="87" t="s">
        <v>171</v>
      </c>
      <c r="E54" s="89">
        <v>0</v>
      </c>
    </row>
    <row r="55" spans="1:5" ht="12.75">
      <c r="A55" s="86" t="s">
        <v>172</v>
      </c>
      <c r="B55" s="87"/>
      <c r="C55" s="88"/>
      <c r="D55" s="87" t="s">
        <v>173</v>
      </c>
      <c r="E55" s="89">
        <v>0</v>
      </c>
    </row>
    <row r="56" spans="1:5" ht="12.75">
      <c r="A56" s="86" t="s">
        <v>174</v>
      </c>
      <c r="B56" s="87"/>
      <c r="C56" s="88"/>
      <c r="D56" s="87" t="s">
        <v>175</v>
      </c>
      <c r="E56" s="89">
        <v>32500</v>
      </c>
    </row>
    <row r="57" spans="1:5" ht="12.75">
      <c r="A57" s="86" t="s">
        <v>176</v>
      </c>
      <c r="B57" s="87"/>
      <c r="C57" s="88"/>
      <c r="D57" s="87" t="s">
        <v>177</v>
      </c>
      <c r="E57" s="89">
        <v>6500</v>
      </c>
    </row>
    <row r="58" spans="1:5" ht="12.75">
      <c r="A58" s="86" t="s">
        <v>178</v>
      </c>
      <c r="B58" s="87"/>
      <c r="C58" s="88"/>
      <c r="D58" s="87" t="s">
        <v>179</v>
      </c>
      <c r="E58" s="89">
        <v>5000</v>
      </c>
    </row>
    <row r="59" spans="1:5" ht="12.75">
      <c r="A59" s="86" t="s">
        <v>180</v>
      </c>
      <c r="B59" s="87"/>
      <c r="C59" s="88"/>
      <c r="D59" s="87" t="s">
        <v>181</v>
      </c>
      <c r="E59" s="89">
        <v>75000</v>
      </c>
    </row>
    <row r="60" spans="1:5" ht="12.75">
      <c r="A60" s="86" t="s">
        <v>182</v>
      </c>
      <c r="B60" s="87"/>
      <c r="C60" s="88"/>
      <c r="D60" s="87" t="s">
        <v>183</v>
      </c>
      <c r="E60" s="89">
        <v>5000</v>
      </c>
    </row>
    <row r="61" spans="1:5" ht="12.75">
      <c r="A61" s="86" t="s">
        <v>184</v>
      </c>
      <c r="B61" s="87"/>
      <c r="C61" s="88"/>
      <c r="D61" s="87" t="s">
        <v>185</v>
      </c>
      <c r="E61" s="89">
        <v>30000</v>
      </c>
    </row>
    <row r="62" spans="1:5" ht="12.75">
      <c r="A62" s="86" t="s">
        <v>186</v>
      </c>
      <c r="B62" s="87"/>
      <c r="C62" s="88"/>
      <c r="D62" s="87" t="s">
        <v>187</v>
      </c>
      <c r="E62" s="89"/>
    </row>
    <row r="63" spans="1:5" ht="12.75">
      <c r="A63" s="86" t="s">
        <v>188</v>
      </c>
      <c r="B63" s="87"/>
      <c r="C63" s="88"/>
      <c r="D63" s="87" t="s">
        <v>189</v>
      </c>
      <c r="E63" s="89">
        <v>50000</v>
      </c>
    </row>
    <row r="64" spans="1:5" ht="12.75">
      <c r="A64" s="86" t="s">
        <v>190</v>
      </c>
      <c r="B64" s="87"/>
      <c r="C64" s="88"/>
      <c r="D64" s="87" t="s">
        <v>191</v>
      </c>
      <c r="E64" s="89">
        <v>20000</v>
      </c>
    </row>
    <row r="65" spans="1:5" ht="12.75">
      <c r="A65" s="86" t="s">
        <v>192</v>
      </c>
      <c r="B65" s="87"/>
      <c r="C65" s="88"/>
      <c r="D65" s="87" t="s">
        <v>193</v>
      </c>
      <c r="E65" s="89">
        <v>10000</v>
      </c>
    </row>
    <row r="66" spans="1:5" ht="12.75">
      <c r="A66" s="86" t="s">
        <v>194</v>
      </c>
      <c r="B66" s="87"/>
      <c r="C66" s="88"/>
      <c r="D66" s="87" t="s">
        <v>195</v>
      </c>
      <c r="E66" s="89">
        <v>50000</v>
      </c>
    </row>
    <row r="67" spans="1:5" ht="12.75">
      <c r="A67" s="86" t="s">
        <v>196</v>
      </c>
      <c r="B67" s="87"/>
      <c r="C67" s="88"/>
      <c r="D67" s="87" t="s">
        <v>197</v>
      </c>
      <c r="E67" s="89">
        <v>40000</v>
      </c>
    </row>
    <row r="68" spans="1:5" ht="12.75">
      <c r="A68" s="86" t="s">
        <v>198</v>
      </c>
      <c r="B68" s="87"/>
      <c r="C68" s="88"/>
      <c r="D68" s="87" t="s">
        <v>199</v>
      </c>
      <c r="E68" s="89">
        <v>20000</v>
      </c>
    </row>
    <row r="69" spans="1:5" ht="12.75">
      <c r="A69" s="86" t="s">
        <v>200</v>
      </c>
      <c r="B69" s="87"/>
      <c r="C69" s="88"/>
      <c r="D69" s="87" t="s">
        <v>201</v>
      </c>
      <c r="E69" s="89">
        <v>80000</v>
      </c>
    </row>
    <row r="70" spans="1:5" ht="12.75">
      <c r="A70" s="86" t="s">
        <v>202</v>
      </c>
      <c r="B70" s="87"/>
      <c r="C70" s="88"/>
      <c r="D70" s="87" t="s">
        <v>203</v>
      </c>
      <c r="E70" s="89">
        <v>55000</v>
      </c>
    </row>
    <row r="71" spans="1:5" ht="12.75">
      <c r="A71" s="86" t="s">
        <v>204</v>
      </c>
      <c r="B71" s="87"/>
      <c r="C71" s="88" t="s">
        <v>205</v>
      </c>
      <c r="D71" s="87" t="s">
        <v>463</v>
      </c>
      <c r="E71" s="89">
        <v>90000</v>
      </c>
    </row>
    <row r="72" spans="1:5" ht="13.5" thickBot="1">
      <c r="A72" s="92" t="s">
        <v>206</v>
      </c>
      <c r="B72" s="93" t="s">
        <v>112</v>
      </c>
      <c r="C72" s="94"/>
      <c r="D72" s="93" t="s">
        <v>207</v>
      </c>
      <c r="E72" s="95">
        <f>SUM(E14:E71)</f>
        <v>5685000</v>
      </c>
    </row>
    <row r="73" spans="1:5" ht="13.5" thickBot="1">
      <c r="A73" s="96" t="s">
        <v>208</v>
      </c>
      <c r="B73" s="97" t="s">
        <v>209</v>
      </c>
      <c r="C73" s="98"/>
      <c r="D73" s="99" t="s">
        <v>210</v>
      </c>
      <c r="E73" s="100">
        <f>SUM(E72+E13)</f>
        <v>6403000</v>
      </c>
    </row>
    <row r="74" spans="1:5" ht="13.5" thickBot="1">
      <c r="A74" s="101" t="s">
        <v>211</v>
      </c>
      <c r="B74" s="102" t="s">
        <v>212</v>
      </c>
      <c r="C74" s="103" t="s">
        <v>213</v>
      </c>
      <c r="D74" s="104" t="s">
        <v>214</v>
      </c>
      <c r="E74" s="105">
        <f>SUM(E75)</f>
        <v>10000</v>
      </c>
    </row>
    <row r="75" spans="1:5" ht="13.5" thickBot="1">
      <c r="A75" s="96" t="s">
        <v>215</v>
      </c>
      <c r="B75" s="97" t="s">
        <v>212</v>
      </c>
      <c r="C75" s="98"/>
      <c r="D75" s="106" t="s">
        <v>216</v>
      </c>
      <c r="E75" s="100">
        <v>10000</v>
      </c>
    </row>
    <row r="76" spans="1:5" ht="12.75">
      <c r="A76" s="81" t="s">
        <v>217</v>
      </c>
      <c r="B76" s="107"/>
      <c r="C76" s="83"/>
      <c r="D76" s="108"/>
      <c r="E76" s="109"/>
    </row>
    <row r="77" spans="1:5" ht="12.75">
      <c r="A77" s="86" t="s">
        <v>218</v>
      </c>
      <c r="B77" s="91" t="s">
        <v>219</v>
      </c>
      <c r="C77" s="110" t="s">
        <v>220</v>
      </c>
      <c r="D77" s="87" t="s">
        <v>221</v>
      </c>
      <c r="E77" s="89">
        <v>7000</v>
      </c>
    </row>
    <row r="78" spans="1:5" ht="12.75">
      <c r="A78" s="86" t="s">
        <v>222</v>
      </c>
      <c r="B78" s="87"/>
      <c r="C78" s="88"/>
      <c r="D78" s="87" t="s">
        <v>223</v>
      </c>
      <c r="E78" s="89">
        <v>14000</v>
      </c>
    </row>
    <row r="79" spans="1:5" ht="12.75">
      <c r="A79" s="86" t="s">
        <v>224</v>
      </c>
      <c r="B79" s="87"/>
      <c r="C79" s="88"/>
      <c r="D79" s="87" t="s">
        <v>136</v>
      </c>
      <c r="E79" s="89">
        <v>1100</v>
      </c>
    </row>
    <row r="80" spans="1:5" ht="12.75">
      <c r="A80" s="86" t="s">
        <v>225</v>
      </c>
      <c r="B80" s="87"/>
      <c r="C80" s="88"/>
      <c r="D80" s="87" t="s">
        <v>226</v>
      </c>
      <c r="E80" s="89">
        <v>5000</v>
      </c>
    </row>
    <row r="81" spans="1:5" ht="13.5" thickBot="1">
      <c r="A81" s="92" t="s">
        <v>227</v>
      </c>
      <c r="B81" s="93"/>
      <c r="C81" s="94"/>
      <c r="D81" s="93" t="s">
        <v>214</v>
      </c>
      <c r="E81" s="111">
        <v>7200</v>
      </c>
    </row>
    <row r="82" spans="1:5" ht="13.5" thickBot="1">
      <c r="A82" s="96" t="s">
        <v>228</v>
      </c>
      <c r="B82" s="97" t="s">
        <v>219</v>
      </c>
      <c r="C82" s="98"/>
      <c r="D82" s="106" t="s">
        <v>229</v>
      </c>
      <c r="E82" s="100">
        <f>SUM(E77:E81)</f>
        <v>34300</v>
      </c>
    </row>
    <row r="83" spans="1:5" ht="12.75">
      <c r="A83" s="81" t="s">
        <v>230</v>
      </c>
      <c r="B83" s="82" t="s">
        <v>231</v>
      </c>
      <c r="C83" s="112" t="s">
        <v>232</v>
      </c>
      <c r="D83" s="84" t="s">
        <v>233</v>
      </c>
      <c r="E83" s="85">
        <v>10000</v>
      </c>
    </row>
    <row r="84" spans="1:5" ht="12.75">
      <c r="A84" s="86" t="s">
        <v>234</v>
      </c>
      <c r="B84" s="87" t="s">
        <v>235</v>
      </c>
      <c r="C84" s="88"/>
      <c r="D84" s="87" t="s">
        <v>236</v>
      </c>
      <c r="E84" s="89">
        <v>10000</v>
      </c>
    </row>
    <row r="85" spans="1:5" ht="12.75">
      <c r="A85" s="86" t="s">
        <v>237</v>
      </c>
      <c r="B85" s="87"/>
      <c r="C85" s="88"/>
      <c r="D85" s="87" t="s">
        <v>163</v>
      </c>
      <c r="E85" s="89">
        <v>10000</v>
      </c>
    </row>
    <row r="86" spans="1:5" ht="12.75">
      <c r="A86" s="86" t="s">
        <v>238</v>
      </c>
      <c r="B86" s="87"/>
      <c r="C86" s="88"/>
      <c r="D86" s="87" t="s">
        <v>239</v>
      </c>
      <c r="E86" s="89">
        <v>15000</v>
      </c>
    </row>
    <row r="87" spans="1:5" ht="12.75">
      <c r="A87" s="86" t="s">
        <v>240</v>
      </c>
      <c r="B87" s="87" t="s">
        <v>241</v>
      </c>
      <c r="C87" s="88"/>
      <c r="D87" s="87"/>
      <c r="E87" s="90">
        <f>SUM(E83:E86)</f>
        <v>45000</v>
      </c>
    </row>
    <row r="88" spans="1:5" ht="12.75">
      <c r="A88" s="86" t="s">
        <v>242</v>
      </c>
      <c r="B88" s="91" t="s">
        <v>243</v>
      </c>
      <c r="C88" s="88" t="s">
        <v>244</v>
      </c>
      <c r="D88" s="87" t="s">
        <v>245</v>
      </c>
      <c r="E88" s="89">
        <v>30000</v>
      </c>
    </row>
    <row r="89" spans="1:5" ht="12.75">
      <c r="A89" s="86" t="s">
        <v>246</v>
      </c>
      <c r="B89" s="87" t="s">
        <v>112</v>
      </c>
      <c r="C89" s="88"/>
      <c r="D89" s="87"/>
      <c r="E89" s="90">
        <f>SUM(E88)</f>
        <v>30000</v>
      </c>
    </row>
    <row r="90" spans="1:5" ht="12.75">
      <c r="A90" s="86" t="s">
        <v>247</v>
      </c>
      <c r="B90" s="91" t="s">
        <v>248</v>
      </c>
      <c r="C90" s="88" t="s">
        <v>249</v>
      </c>
      <c r="D90" s="87" t="s">
        <v>250</v>
      </c>
      <c r="E90" s="89">
        <v>550000</v>
      </c>
    </row>
    <row r="91" spans="1:5" ht="12.75">
      <c r="A91" s="86" t="s">
        <v>251</v>
      </c>
      <c r="B91" s="87"/>
      <c r="C91" s="88"/>
      <c r="D91" s="87" t="s">
        <v>252</v>
      </c>
      <c r="E91" s="89">
        <v>20000</v>
      </c>
    </row>
    <row r="92" spans="1:5" ht="12.75">
      <c r="A92" s="86" t="s">
        <v>253</v>
      </c>
      <c r="B92" s="87"/>
      <c r="C92" s="88" t="s">
        <v>254</v>
      </c>
      <c r="D92" s="87" t="s">
        <v>255</v>
      </c>
      <c r="E92" s="89">
        <v>0</v>
      </c>
    </row>
    <row r="93" spans="1:5" ht="12.75">
      <c r="A93" s="86" t="s">
        <v>256</v>
      </c>
      <c r="B93" s="87"/>
      <c r="C93" s="88" t="s">
        <v>254</v>
      </c>
      <c r="D93" s="87" t="s">
        <v>257</v>
      </c>
      <c r="E93" s="89">
        <v>20000</v>
      </c>
    </row>
    <row r="94" spans="1:5" ht="13.5" thickBot="1">
      <c r="A94" s="92" t="s">
        <v>258</v>
      </c>
      <c r="B94" s="93" t="s">
        <v>112</v>
      </c>
      <c r="C94" s="94"/>
      <c r="D94" s="93"/>
      <c r="E94" s="95">
        <f>SUM(E90:E93)</f>
        <v>590000</v>
      </c>
    </row>
    <row r="95" spans="1:5" ht="13.5" thickBot="1">
      <c r="A95" s="96" t="s">
        <v>259</v>
      </c>
      <c r="B95" s="97" t="s">
        <v>260</v>
      </c>
      <c r="C95" s="98"/>
      <c r="D95" s="106" t="s">
        <v>261</v>
      </c>
      <c r="E95" s="100">
        <f>SUM(E87+E89+E94)</f>
        <v>665000</v>
      </c>
    </row>
    <row r="96" spans="1:5" ht="12.75">
      <c r="A96" s="81" t="s">
        <v>262</v>
      </c>
      <c r="B96" s="82" t="s">
        <v>263</v>
      </c>
      <c r="C96" s="113" t="s">
        <v>264</v>
      </c>
      <c r="D96" s="84" t="s">
        <v>265</v>
      </c>
      <c r="E96" s="85">
        <v>200000</v>
      </c>
    </row>
    <row r="97" spans="1:5" ht="12.75">
      <c r="A97" s="86" t="s">
        <v>266</v>
      </c>
      <c r="B97" s="87"/>
      <c r="C97" s="114" t="s">
        <v>264</v>
      </c>
      <c r="D97" s="87" t="s">
        <v>267</v>
      </c>
      <c r="E97" s="89">
        <v>50000</v>
      </c>
    </row>
    <row r="98" spans="1:5" ht="12.75">
      <c r="A98" s="86" t="s">
        <v>268</v>
      </c>
      <c r="B98" s="87"/>
      <c r="C98" s="114"/>
      <c r="D98" s="87" t="s">
        <v>269</v>
      </c>
      <c r="E98" s="89">
        <v>10000</v>
      </c>
    </row>
    <row r="99" spans="1:5" ht="12.75">
      <c r="A99" s="86" t="s">
        <v>270</v>
      </c>
      <c r="B99" s="87" t="s">
        <v>112</v>
      </c>
      <c r="C99" s="114"/>
      <c r="D99" s="87"/>
      <c r="E99" s="90">
        <f>SUM(E96:E98)</f>
        <v>260000</v>
      </c>
    </row>
    <row r="100" spans="1:5" ht="12.75">
      <c r="A100" s="86" t="s">
        <v>271</v>
      </c>
      <c r="B100" s="91" t="s">
        <v>272</v>
      </c>
      <c r="C100" s="114" t="s">
        <v>273</v>
      </c>
      <c r="D100" s="87" t="s">
        <v>274</v>
      </c>
      <c r="E100" s="89">
        <v>180000</v>
      </c>
    </row>
    <row r="101" spans="1:5" ht="12.75">
      <c r="A101" s="86" t="s">
        <v>275</v>
      </c>
      <c r="B101" s="87" t="s">
        <v>276</v>
      </c>
      <c r="C101" s="114"/>
      <c r="D101" s="87" t="s">
        <v>117</v>
      </c>
      <c r="E101" s="89">
        <v>75000</v>
      </c>
    </row>
    <row r="102" spans="1:5" ht="12.75">
      <c r="A102" s="86" t="s">
        <v>277</v>
      </c>
      <c r="B102" s="87" t="s">
        <v>278</v>
      </c>
      <c r="C102" s="114"/>
      <c r="D102" s="87" t="s">
        <v>106</v>
      </c>
      <c r="E102" s="89">
        <v>25000</v>
      </c>
    </row>
    <row r="103" spans="1:5" ht="12.75">
      <c r="A103" s="86" t="s">
        <v>279</v>
      </c>
      <c r="B103" s="87"/>
      <c r="C103" s="114"/>
      <c r="D103" s="87" t="s">
        <v>280</v>
      </c>
      <c r="E103" s="89">
        <v>26000</v>
      </c>
    </row>
    <row r="104" spans="1:5" ht="12.75">
      <c r="A104" s="86" t="s">
        <v>281</v>
      </c>
      <c r="B104" s="87"/>
      <c r="C104" s="114"/>
      <c r="D104" s="87" t="s">
        <v>282</v>
      </c>
      <c r="E104" s="89">
        <v>31000</v>
      </c>
    </row>
    <row r="105" spans="1:5" ht="12.75">
      <c r="A105" s="86" t="s">
        <v>283</v>
      </c>
      <c r="B105" s="87"/>
      <c r="C105" s="114"/>
      <c r="D105" s="87" t="s">
        <v>284</v>
      </c>
      <c r="E105" s="89">
        <v>10000</v>
      </c>
    </row>
    <row r="106" spans="1:5" ht="12.75">
      <c r="A106" s="86" t="s">
        <v>285</v>
      </c>
      <c r="B106" s="87"/>
      <c r="C106" s="114"/>
      <c r="D106" s="87" t="s">
        <v>286</v>
      </c>
      <c r="E106" s="89">
        <v>67000</v>
      </c>
    </row>
    <row r="107" spans="1:5" ht="12.75">
      <c r="A107" s="86" t="s">
        <v>287</v>
      </c>
      <c r="B107" s="87"/>
      <c r="C107" s="114"/>
      <c r="D107" s="87" t="s">
        <v>288</v>
      </c>
      <c r="E107" s="89">
        <v>9000</v>
      </c>
    </row>
    <row r="108" spans="1:5" ht="12.75">
      <c r="A108" s="86" t="s">
        <v>289</v>
      </c>
      <c r="B108" s="87"/>
      <c r="C108" s="114"/>
      <c r="D108" s="87" t="s">
        <v>290</v>
      </c>
      <c r="E108" s="89">
        <v>10000</v>
      </c>
    </row>
    <row r="109" spans="1:5" ht="12.75">
      <c r="A109" s="86" t="s">
        <v>291</v>
      </c>
      <c r="B109" s="87"/>
      <c r="C109" s="114"/>
      <c r="D109" s="87" t="s">
        <v>292</v>
      </c>
      <c r="E109" s="89">
        <v>10000</v>
      </c>
    </row>
    <row r="110" spans="1:5" ht="12.75">
      <c r="A110" s="86" t="s">
        <v>293</v>
      </c>
      <c r="B110" s="87"/>
      <c r="C110" s="114"/>
      <c r="D110" s="87" t="s">
        <v>159</v>
      </c>
      <c r="E110" s="89">
        <v>20000</v>
      </c>
    </row>
    <row r="111" spans="1:5" ht="12.75">
      <c r="A111" s="86" t="s">
        <v>294</v>
      </c>
      <c r="B111" s="87"/>
      <c r="C111" s="114"/>
      <c r="D111" s="87" t="s">
        <v>295</v>
      </c>
      <c r="E111" s="89">
        <v>20000</v>
      </c>
    </row>
    <row r="112" spans="1:5" ht="12.75">
      <c r="A112" s="86" t="s">
        <v>296</v>
      </c>
      <c r="B112" s="87"/>
      <c r="C112" s="114"/>
      <c r="D112" s="87" t="s">
        <v>163</v>
      </c>
      <c r="E112" s="89">
        <v>15000</v>
      </c>
    </row>
    <row r="113" spans="1:5" ht="12.75">
      <c r="A113" s="86" t="s">
        <v>297</v>
      </c>
      <c r="B113" s="87"/>
      <c r="C113" s="114"/>
      <c r="D113" s="87" t="s">
        <v>298</v>
      </c>
      <c r="E113" s="89">
        <v>35000</v>
      </c>
    </row>
    <row r="114" spans="1:5" ht="12.75">
      <c r="A114" s="86" t="s">
        <v>299</v>
      </c>
      <c r="B114" s="87"/>
      <c r="C114" s="114" t="s">
        <v>273</v>
      </c>
      <c r="D114" s="87" t="s">
        <v>300</v>
      </c>
      <c r="E114" s="89"/>
    </row>
    <row r="115" spans="1:5" ht="12.75">
      <c r="A115" s="86" t="s">
        <v>301</v>
      </c>
      <c r="B115" s="87" t="s">
        <v>112</v>
      </c>
      <c r="C115" s="114"/>
      <c r="D115" s="87"/>
      <c r="E115" s="90">
        <f>SUM(E100:E114)</f>
        <v>533000</v>
      </c>
    </row>
    <row r="116" spans="1:5" ht="12.75">
      <c r="A116" s="86" t="s">
        <v>302</v>
      </c>
      <c r="B116" s="87" t="s">
        <v>303</v>
      </c>
      <c r="C116" s="114" t="s">
        <v>304</v>
      </c>
      <c r="D116" s="87" t="s">
        <v>305</v>
      </c>
      <c r="E116" s="89">
        <v>169300</v>
      </c>
    </row>
    <row r="117" spans="1:5" ht="12.75">
      <c r="A117" s="86" t="s">
        <v>306</v>
      </c>
      <c r="B117" s="87" t="s">
        <v>276</v>
      </c>
      <c r="C117" s="114"/>
      <c r="D117" s="87" t="s">
        <v>307</v>
      </c>
      <c r="E117" s="89">
        <v>70000</v>
      </c>
    </row>
    <row r="118" spans="1:5" ht="12.75">
      <c r="A118" s="86" t="s">
        <v>308</v>
      </c>
      <c r="B118" s="87"/>
      <c r="C118" s="114"/>
      <c r="D118" s="87" t="s">
        <v>309</v>
      </c>
      <c r="E118" s="89">
        <v>22500</v>
      </c>
    </row>
    <row r="119" spans="1:5" ht="12.75">
      <c r="A119" s="86" t="s">
        <v>310</v>
      </c>
      <c r="B119" s="87"/>
      <c r="C119" s="114"/>
      <c r="D119" s="87" t="s">
        <v>311</v>
      </c>
      <c r="E119" s="89">
        <v>25000</v>
      </c>
    </row>
    <row r="120" spans="1:5" ht="12.75">
      <c r="A120" s="86" t="s">
        <v>312</v>
      </c>
      <c r="B120" s="87"/>
      <c r="C120" s="114"/>
      <c r="D120" s="87" t="s">
        <v>313</v>
      </c>
      <c r="E120" s="89">
        <v>29000</v>
      </c>
    </row>
    <row r="121" spans="1:5" ht="12.75">
      <c r="A121" s="86" t="s">
        <v>314</v>
      </c>
      <c r="B121" s="87"/>
      <c r="C121" s="114"/>
      <c r="D121" s="87" t="s">
        <v>315</v>
      </c>
      <c r="E121" s="89">
        <v>10000</v>
      </c>
    </row>
    <row r="122" spans="1:5" ht="12.75">
      <c r="A122" s="86" t="s">
        <v>316</v>
      </c>
      <c r="B122" s="87"/>
      <c r="C122" s="114"/>
      <c r="D122" s="87" t="s">
        <v>317</v>
      </c>
      <c r="E122" s="89">
        <v>62000</v>
      </c>
    </row>
    <row r="123" spans="1:5" ht="12.75">
      <c r="A123" s="86" t="s">
        <v>318</v>
      </c>
      <c r="B123" s="87"/>
      <c r="C123" s="114"/>
      <c r="D123" s="87" t="s">
        <v>319</v>
      </c>
      <c r="E123" s="89">
        <v>8000</v>
      </c>
    </row>
    <row r="124" spans="1:5" ht="12.75">
      <c r="A124" s="86" t="s">
        <v>320</v>
      </c>
      <c r="B124" s="87"/>
      <c r="C124" s="114"/>
      <c r="D124" s="87" t="s">
        <v>321</v>
      </c>
      <c r="E124" s="89">
        <v>50000</v>
      </c>
    </row>
    <row r="125" spans="1:5" ht="12.75">
      <c r="A125" s="86" t="s">
        <v>322</v>
      </c>
      <c r="B125" s="87"/>
      <c r="C125" s="114"/>
      <c r="D125" s="87" t="s">
        <v>140</v>
      </c>
      <c r="E125" s="89">
        <v>2500000</v>
      </c>
    </row>
    <row r="126" spans="1:5" ht="12.75">
      <c r="A126" s="86" t="s">
        <v>323</v>
      </c>
      <c r="B126" s="87"/>
      <c r="C126" s="114"/>
      <c r="D126" s="87" t="s">
        <v>159</v>
      </c>
      <c r="E126" s="89">
        <v>60000</v>
      </c>
    </row>
    <row r="127" spans="1:5" ht="12.75">
      <c r="A127" s="86" t="s">
        <v>324</v>
      </c>
      <c r="B127" s="87"/>
      <c r="C127" s="114"/>
      <c r="D127" s="87" t="s">
        <v>163</v>
      </c>
      <c r="E127" s="89">
        <v>15000</v>
      </c>
    </row>
    <row r="128" spans="1:5" ht="12.75">
      <c r="A128" s="86" t="s">
        <v>325</v>
      </c>
      <c r="B128" s="87"/>
      <c r="C128" s="114"/>
      <c r="D128" s="87" t="s">
        <v>167</v>
      </c>
      <c r="E128" s="89">
        <v>60000</v>
      </c>
    </row>
    <row r="129" spans="1:5" ht="12.75">
      <c r="A129" s="86" t="s">
        <v>326</v>
      </c>
      <c r="B129" s="87"/>
      <c r="C129" s="114"/>
      <c r="D129" s="87" t="s">
        <v>327</v>
      </c>
      <c r="E129" s="89">
        <v>40000</v>
      </c>
    </row>
    <row r="130" spans="1:5" ht="13.5" thickBot="1">
      <c r="A130" s="92" t="s">
        <v>328</v>
      </c>
      <c r="B130" s="93" t="s">
        <v>112</v>
      </c>
      <c r="C130" s="115"/>
      <c r="D130" s="93"/>
      <c r="E130" s="95">
        <f>SUM(E116:E129)</f>
        <v>3120800</v>
      </c>
    </row>
    <row r="131" spans="1:5" ht="13.5" thickBot="1">
      <c r="A131" s="96" t="s">
        <v>329</v>
      </c>
      <c r="B131" s="97" t="s">
        <v>330</v>
      </c>
      <c r="C131" s="116"/>
      <c r="D131" s="106" t="s">
        <v>331</v>
      </c>
      <c r="E131" s="100">
        <f>SUM(E130,E115,E99)</f>
        <v>3913800</v>
      </c>
    </row>
    <row r="132" spans="1:5" ht="12.75">
      <c r="A132" s="81" t="s">
        <v>332</v>
      </c>
      <c r="B132" s="84" t="s">
        <v>333</v>
      </c>
      <c r="C132" s="117" t="s">
        <v>334</v>
      </c>
      <c r="D132" s="84" t="s">
        <v>193</v>
      </c>
      <c r="E132" s="85">
        <v>30000</v>
      </c>
    </row>
    <row r="133" spans="1:5" ht="12.75">
      <c r="A133" s="86" t="s">
        <v>335</v>
      </c>
      <c r="B133" s="118"/>
      <c r="C133" s="114"/>
      <c r="D133" s="87" t="s">
        <v>336</v>
      </c>
      <c r="E133" s="89">
        <v>150000</v>
      </c>
    </row>
    <row r="134" spans="1:5" ht="12.75">
      <c r="A134" s="86" t="s">
        <v>337</v>
      </c>
      <c r="B134" s="87"/>
      <c r="C134" s="114"/>
      <c r="D134" s="87" t="s">
        <v>338</v>
      </c>
      <c r="E134" s="89">
        <v>50000</v>
      </c>
    </row>
    <row r="135" spans="1:5" ht="12.75">
      <c r="A135" s="86" t="s">
        <v>339</v>
      </c>
      <c r="B135" s="87"/>
      <c r="C135" s="114"/>
      <c r="D135" s="87" t="s">
        <v>340</v>
      </c>
      <c r="E135" s="89">
        <v>200000</v>
      </c>
    </row>
    <row r="136" spans="1:5" ht="12.75">
      <c r="A136" s="86" t="s">
        <v>341</v>
      </c>
      <c r="B136" s="87"/>
      <c r="C136" s="114"/>
      <c r="D136" s="87" t="s">
        <v>342</v>
      </c>
      <c r="E136" s="89">
        <v>50000</v>
      </c>
    </row>
    <row r="137" spans="1:5" ht="12.75">
      <c r="A137" s="86" t="s">
        <v>343</v>
      </c>
      <c r="B137" s="87" t="s">
        <v>112</v>
      </c>
      <c r="C137" s="114"/>
      <c r="D137" s="87"/>
      <c r="E137" s="90">
        <f>SUM(E132:E136)</f>
        <v>480000</v>
      </c>
    </row>
    <row r="138" spans="1:5" ht="12.75">
      <c r="A138" s="86" t="s">
        <v>344</v>
      </c>
      <c r="B138" s="91" t="s">
        <v>345</v>
      </c>
      <c r="C138" s="114" t="s">
        <v>346</v>
      </c>
      <c r="D138" s="87" t="s">
        <v>347</v>
      </c>
      <c r="E138" s="89">
        <v>30000</v>
      </c>
    </row>
    <row r="139" spans="1:5" ht="12.75">
      <c r="A139" s="86" t="s">
        <v>348</v>
      </c>
      <c r="B139" s="87"/>
      <c r="C139" s="114"/>
      <c r="D139" s="87" t="s">
        <v>221</v>
      </c>
      <c r="E139" s="89">
        <v>20000</v>
      </c>
    </row>
    <row r="140" spans="1:5" ht="12.75">
      <c r="A140" s="86" t="s">
        <v>349</v>
      </c>
      <c r="B140" s="87"/>
      <c r="C140" s="114"/>
      <c r="D140" s="87" t="s">
        <v>159</v>
      </c>
      <c r="E140" s="89">
        <v>50000</v>
      </c>
    </row>
    <row r="141" spans="1:5" ht="12.75">
      <c r="A141" s="86" t="s">
        <v>350</v>
      </c>
      <c r="B141" s="87"/>
      <c r="C141" s="114"/>
      <c r="D141" s="87" t="s">
        <v>351</v>
      </c>
      <c r="E141" s="89">
        <v>135000</v>
      </c>
    </row>
    <row r="142" spans="1:5" ht="12.75">
      <c r="A142" s="86" t="s">
        <v>352</v>
      </c>
      <c r="B142" s="87"/>
      <c r="C142" s="114"/>
      <c r="D142" s="87" t="s">
        <v>353</v>
      </c>
      <c r="E142" s="89">
        <v>50000</v>
      </c>
    </row>
    <row r="143" spans="1:5" ht="12.75">
      <c r="A143" s="86" t="s">
        <v>354</v>
      </c>
      <c r="B143" s="87" t="s">
        <v>112</v>
      </c>
      <c r="C143" s="114"/>
      <c r="D143" s="87"/>
      <c r="E143" s="90">
        <f>SUM(E138:E142)</f>
        <v>285000</v>
      </c>
    </row>
    <row r="144" spans="1:5" ht="12.75">
      <c r="A144" s="86" t="s">
        <v>355</v>
      </c>
      <c r="B144" s="91" t="s">
        <v>356</v>
      </c>
      <c r="C144" s="114" t="s">
        <v>357</v>
      </c>
      <c r="D144" s="87" t="s">
        <v>358</v>
      </c>
      <c r="E144" s="89">
        <v>400000</v>
      </c>
    </row>
    <row r="145" spans="1:5" ht="12.75">
      <c r="A145" s="86" t="s">
        <v>359</v>
      </c>
      <c r="B145" s="87"/>
      <c r="C145" s="114"/>
      <c r="D145" s="87" t="s">
        <v>360</v>
      </c>
      <c r="E145" s="89">
        <v>400000</v>
      </c>
    </row>
    <row r="146" spans="1:5" ht="13.5" thickBot="1">
      <c r="A146" s="92" t="s">
        <v>361</v>
      </c>
      <c r="B146" s="93" t="s">
        <v>112</v>
      </c>
      <c r="C146" s="115"/>
      <c r="D146" s="93"/>
      <c r="E146" s="95">
        <f>SUM(E144:E145)</f>
        <v>800000</v>
      </c>
    </row>
    <row r="147" spans="1:5" ht="13.5" thickBot="1">
      <c r="A147" s="96" t="s">
        <v>362</v>
      </c>
      <c r="B147" s="97" t="s">
        <v>363</v>
      </c>
      <c r="C147" s="116"/>
      <c r="D147" s="106" t="s">
        <v>364</v>
      </c>
      <c r="E147" s="100">
        <f>SUM(E146+E143+E137)</f>
        <v>1565000</v>
      </c>
    </row>
    <row r="148" spans="1:5" ht="12.75">
      <c r="A148" s="81" t="s">
        <v>365</v>
      </c>
      <c r="B148" s="82" t="s">
        <v>366</v>
      </c>
      <c r="C148" s="117" t="s">
        <v>367</v>
      </c>
      <c r="D148" s="84" t="s">
        <v>368</v>
      </c>
      <c r="E148" s="85">
        <v>315000</v>
      </c>
    </row>
    <row r="149" spans="1:5" ht="12.75">
      <c r="A149" s="86" t="s">
        <v>369</v>
      </c>
      <c r="B149" s="87" t="s">
        <v>112</v>
      </c>
      <c r="C149" s="114"/>
      <c r="D149" s="87"/>
      <c r="E149" s="90">
        <f>SUM(E148)</f>
        <v>315000</v>
      </c>
    </row>
    <row r="150" spans="1:5" ht="12.75">
      <c r="A150" s="86" t="s">
        <v>370</v>
      </c>
      <c r="B150" s="91" t="s">
        <v>371</v>
      </c>
      <c r="C150" s="114" t="s">
        <v>372</v>
      </c>
      <c r="D150" s="87" t="s">
        <v>373</v>
      </c>
      <c r="E150" s="89">
        <v>130000</v>
      </c>
    </row>
    <row r="151" spans="1:5" ht="12.75">
      <c r="A151" s="86" t="s">
        <v>374</v>
      </c>
      <c r="B151" s="87" t="s">
        <v>112</v>
      </c>
      <c r="C151" s="114"/>
      <c r="D151" s="87"/>
      <c r="E151" s="90">
        <f>SUM(E150)</f>
        <v>130000</v>
      </c>
    </row>
    <row r="152" spans="1:5" ht="12.75">
      <c r="A152" s="86" t="s">
        <v>375</v>
      </c>
      <c r="B152" s="91" t="s">
        <v>376</v>
      </c>
      <c r="C152" s="114" t="s">
        <v>377</v>
      </c>
      <c r="D152" s="87" t="s">
        <v>159</v>
      </c>
      <c r="E152" s="89">
        <v>70000</v>
      </c>
    </row>
    <row r="153" spans="1:5" ht="12.75">
      <c r="A153" s="86" t="s">
        <v>378</v>
      </c>
      <c r="B153" s="87"/>
      <c r="C153" s="114"/>
      <c r="D153" s="87" t="s">
        <v>379</v>
      </c>
      <c r="E153" s="89">
        <v>130000</v>
      </c>
    </row>
    <row r="154" spans="1:5" ht="12.75">
      <c r="A154" s="86" t="s">
        <v>380</v>
      </c>
      <c r="B154" s="87"/>
      <c r="C154" s="114"/>
      <c r="D154" s="87" t="s">
        <v>381</v>
      </c>
      <c r="E154" s="89">
        <v>10000</v>
      </c>
    </row>
    <row r="155" spans="1:5" ht="12.75">
      <c r="A155" s="86" t="s">
        <v>382</v>
      </c>
      <c r="B155" s="87"/>
      <c r="C155" s="114"/>
      <c r="D155" s="87" t="s">
        <v>214</v>
      </c>
      <c r="E155" s="89">
        <v>20000</v>
      </c>
    </row>
    <row r="156" spans="1:5" ht="12.75">
      <c r="A156" s="86" t="s">
        <v>383</v>
      </c>
      <c r="B156" s="87" t="s">
        <v>112</v>
      </c>
      <c r="C156" s="114"/>
      <c r="D156" s="87"/>
      <c r="E156" s="90">
        <f>SUM(E152:E155)</f>
        <v>230000</v>
      </c>
    </row>
    <row r="157" spans="1:5" ht="12.75">
      <c r="A157" s="86" t="s">
        <v>384</v>
      </c>
      <c r="B157" s="87" t="s">
        <v>385</v>
      </c>
      <c r="C157" s="114" t="s">
        <v>386</v>
      </c>
      <c r="D157" s="87" t="s">
        <v>387</v>
      </c>
      <c r="E157" s="89">
        <v>58400</v>
      </c>
    </row>
    <row r="158" spans="1:5" ht="12.75">
      <c r="A158" s="86" t="s">
        <v>388</v>
      </c>
      <c r="B158" s="87" t="s">
        <v>112</v>
      </c>
      <c r="C158" s="114"/>
      <c r="D158" s="87"/>
      <c r="E158" s="90">
        <f>SUM(E157)</f>
        <v>58400</v>
      </c>
    </row>
    <row r="159" spans="1:5" ht="12.75">
      <c r="A159" s="86" t="s">
        <v>389</v>
      </c>
      <c r="B159" s="87" t="s">
        <v>390</v>
      </c>
      <c r="C159" s="114" t="s">
        <v>391</v>
      </c>
      <c r="D159" s="87" t="s">
        <v>392</v>
      </c>
      <c r="E159" s="89">
        <v>25000</v>
      </c>
    </row>
    <row r="160" spans="1:5" ht="12.75">
      <c r="A160" s="86" t="s">
        <v>393</v>
      </c>
      <c r="B160" s="87"/>
      <c r="C160" s="114"/>
      <c r="D160" s="87" t="s">
        <v>136</v>
      </c>
      <c r="E160" s="89">
        <v>11000</v>
      </c>
    </row>
    <row r="161" spans="1:5" ht="12.75">
      <c r="A161" s="86" t="s">
        <v>394</v>
      </c>
      <c r="B161" s="87"/>
      <c r="C161" s="114"/>
      <c r="D161" s="87" t="s">
        <v>395</v>
      </c>
      <c r="E161" s="89">
        <v>5000</v>
      </c>
    </row>
    <row r="162" spans="1:5" ht="12.75">
      <c r="A162" s="86" t="s">
        <v>396</v>
      </c>
      <c r="B162" s="91" t="s">
        <v>397</v>
      </c>
      <c r="C162" s="114" t="s">
        <v>391</v>
      </c>
      <c r="D162" s="87" t="s">
        <v>398</v>
      </c>
      <c r="E162" s="89">
        <v>5000</v>
      </c>
    </row>
    <row r="163" spans="1:5" ht="12.75">
      <c r="A163" s="86" t="s">
        <v>399</v>
      </c>
      <c r="B163" s="91" t="s">
        <v>400</v>
      </c>
      <c r="C163" s="114" t="s">
        <v>401</v>
      </c>
      <c r="D163" s="87" t="s">
        <v>402</v>
      </c>
      <c r="E163" s="89">
        <v>150000</v>
      </c>
    </row>
    <row r="164" spans="1:5" ht="12.75">
      <c r="A164" s="86" t="s">
        <v>403</v>
      </c>
      <c r="B164" s="87"/>
      <c r="C164" s="114"/>
      <c r="D164" s="87" t="s">
        <v>404</v>
      </c>
      <c r="E164" s="89">
        <v>30000</v>
      </c>
    </row>
    <row r="165" spans="1:5" ht="12.75">
      <c r="A165" s="86" t="s">
        <v>405</v>
      </c>
      <c r="B165" s="87" t="s">
        <v>112</v>
      </c>
      <c r="C165" s="114"/>
      <c r="D165" s="87"/>
      <c r="E165" s="90">
        <f>SUM(E159:E164)</f>
        <v>226000</v>
      </c>
    </row>
    <row r="166" spans="1:5" ht="12.75">
      <c r="A166" s="86" t="s">
        <v>406</v>
      </c>
      <c r="B166" s="87" t="s">
        <v>407</v>
      </c>
      <c r="C166" s="114" t="s">
        <v>408</v>
      </c>
      <c r="D166" s="87" t="s">
        <v>409</v>
      </c>
      <c r="E166" s="89">
        <v>250000</v>
      </c>
    </row>
    <row r="167" spans="1:5" ht="12.75">
      <c r="A167" s="86" t="s">
        <v>410</v>
      </c>
      <c r="B167" s="87"/>
      <c r="C167" s="114" t="s">
        <v>408</v>
      </c>
      <c r="D167" s="87" t="s">
        <v>411</v>
      </c>
      <c r="E167" s="89">
        <v>15000</v>
      </c>
    </row>
    <row r="168" spans="1:5" ht="13.5" thickBot="1">
      <c r="A168" s="86" t="s">
        <v>412</v>
      </c>
      <c r="B168" s="87" t="s">
        <v>112</v>
      </c>
      <c r="C168" s="119"/>
      <c r="D168" s="120"/>
      <c r="E168" s="121">
        <f>SUM(E166:E167)</f>
        <v>265000</v>
      </c>
    </row>
    <row r="169" spans="1:5" ht="13.5" thickBot="1">
      <c r="A169" s="86" t="s">
        <v>413</v>
      </c>
      <c r="B169" s="122" t="s">
        <v>414</v>
      </c>
      <c r="C169" s="116"/>
      <c r="D169" s="106" t="s">
        <v>415</v>
      </c>
      <c r="E169" s="100">
        <f>SUM(E168,E165,E158,E156,E151,E149)</f>
        <v>1224400</v>
      </c>
    </row>
    <row r="170" spans="1:5" ht="13.5" thickBot="1">
      <c r="A170" s="86" t="s">
        <v>416</v>
      </c>
      <c r="B170" s="102" t="s">
        <v>417</v>
      </c>
      <c r="C170" s="119" t="s">
        <v>418</v>
      </c>
      <c r="D170" s="120" t="s">
        <v>419</v>
      </c>
      <c r="E170" s="105">
        <v>30000</v>
      </c>
    </row>
    <row r="171" spans="1:5" ht="13.5" thickBot="1">
      <c r="A171" s="86" t="s">
        <v>420</v>
      </c>
      <c r="B171" s="97" t="s">
        <v>417</v>
      </c>
      <c r="C171" s="116"/>
      <c r="D171" s="106" t="s">
        <v>421</v>
      </c>
      <c r="E171" s="100">
        <f>SUM(E170)</f>
        <v>30000</v>
      </c>
    </row>
    <row r="172" spans="1:5" ht="12.75">
      <c r="A172" s="86" t="s">
        <v>422</v>
      </c>
      <c r="B172" s="84" t="s">
        <v>423</v>
      </c>
      <c r="C172" s="117" t="s">
        <v>424</v>
      </c>
      <c r="D172" s="84" t="s">
        <v>425</v>
      </c>
      <c r="E172" s="85">
        <v>4400</v>
      </c>
    </row>
    <row r="173" spans="1:5" ht="12.75">
      <c r="A173" s="86" t="s">
        <v>426</v>
      </c>
      <c r="B173" s="87"/>
      <c r="C173" s="114"/>
      <c r="D173" s="87" t="s">
        <v>427</v>
      </c>
      <c r="E173" s="89">
        <v>4000</v>
      </c>
    </row>
    <row r="174" spans="1:5" ht="12.75">
      <c r="A174" s="86" t="s">
        <v>428</v>
      </c>
      <c r="B174" s="87"/>
      <c r="C174" s="114"/>
      <c r="D174" s="87" t="s">
        <v>429</v>
      </c>
      <c r="E174" s="89">
        <v>1000</v>
      </c>
    </row>
    <row r="175" spans="1:5" ht="12.75">
      <c r="A175" s="86" t="s">
        <v>430</v>
      </c>
      <c r="B175" s="87"/>
      <c r="C175" s="114"/>
      <c r="D175" s="87" t="s">
        <v>431</v>
      </c>
      <c r="E175" s="89">
        <v>2000</v>
      </c>
    </row>
    <row r="176" spans="1:5" ht="12.75">
      <c r="A176" s="86" t="s">
        <v>432</v>
      </c>
      <c r="B176" s="87"/>
      <c r="C176" s="114"/>
      <c r="D176" s="87" t="s">
        <v>433</v>
      </c>
      <c r="E176" s="89">
        <v>10000</v>
      </c>
    </row>
    <row r="177" spans="1:5" ht="12.75">
      <c r="A177" s="86" t="s">
        <v>434</v>
      </c>
      <c r="B177" s="87"/>
      <c r="C177" s="114"/>
      <c r="D177" s="87" t="s">
        <v>214</v>
      </c>
      <c r="E177" s="89">
        <v>15000</v>
      </c>
    </row>
    <row r="178" spans="1:5" ht="12.75">
      <c r="A178" s="86" t="s">
        <v>435</v>
      </c>
      <c r="B178" s="87"/>
      <c r="C178" s="114"/>
      <c r="D178" s="87" t="s">
        <v>221</v>
      </c>
      <c r="E178" s="89">
        <v>1000</v>
      </c>
    </row>
    <row r="179" spans="1:5" ht="12.75">
      <c r="A179" s="86" t="s">
        <v>436</v>
      </c>
      <c r="B179" s="87"/>
      <c r="C179" s="114"/>
      <c r="D179" s="87" t="s">
        <v>135</v>
      </c>
      <c r="E179" s="89">
        <v>2000</v>
      </c>
    </row>
    <row r="180" spans="1:5" ht="12.75">
      <c r="A180" s="86" t="s">
        <v>437</v>
      </c>
      <c r="B180" s="87"/>
      <c r="C180" s="114"/>
      <c r="D180" s="87" t="s">
        <v>136</v>
      </c>
      <c r="E180" s="89">
        <v>1100</v>
      </c>
    </row>
    <row r="181" spans="1:5" ht="12.75">
      <c r="A181" s="86" t="s">
        <v>438</v>
      </c>
      <c r="B181" s="87" t="s">
        <v>112</v>
      </c>
      <c r="C181" s="114"/>
      <c r="D181" s="87"/>
      <c r="E181" s="90">
        <f>SUM(E172:E180)</f>
        <v>40500</v>
      </c>
    </row>
    <row r="182" spans="1:5" ht="12.75">
      <c r="A182" s="86" t="s">
        <v>439</v>
      </c>
      <c r="B182" s="87" t="s">
        <v>440</v>
      </c>
      <c r="C182" s="114" t="s">
        <v>441</v>
      </c>
      <c r="D182" s="87" t="s">
        <v>442</v>
      </c>
      <c r="E182" s="89">
        <v>65000</v>
      </c>
    </row>
    <row r="183" spans="1:5" ht="12.75">
      <c r="A183" s="86" t="s">
        <v>443</v>
      </c>
      <c r="B183" s="87"/>
      <c r="C183" s="114"/>
      <c r="D183" s="87" t="s">
        <v>444</v>
      </c>
      <c r="E183" s="89">
        <v>47000</v>
      </c>
    </row>
    <row r="184" spans="1:5" ht="12.75">
      <c r="A184" s="86" t="s">
        <v>445</v>
      </c>
      <c r="B184" s="87" t="s">
        <v>446</v>
      </c>
      <c r="C184" s="114" t="s">
        <v>447</v>
      </c>
      <c r="D184" s="87" t="s">
        <v>448</v>
      </c>
      <c r="E184" s="89">
        <v>13000</v>
      </c>
    </row>
    <row r="185" spans="1:5" ht="12.75">
      <c r="A185" s="86" t="s">
        <v>449</v>
      </c>
      <c r="B185" s="87"/>
      <c r="C185" s="114"/>
      <c r="D185" s="87" t="s">
        <v>450</v>
      </c>
      <c r="E185" s="89">
        <v>5000</v>
      </c>
    </row>
    <row r="186" spans="1:5" ht="12.75">
      <c r="A186" s="86" t="s">
        <v>451</v>
      </c>
      <c r="B186" s="87" t="s">
        <v>452</v>
      </c>
      <c r="C186" s="114" t="s">
        <v>453</v>
      </c>
      <c r="D186" s="87" t="s">
        <v>454</v>
      </c>
      <c r="E186" s="89">
        <v>40000</v>
      </c>
    </row>
    <row r="187" spans="1:5" ht="13.5" thickBot="1">
      <c r="A187" s="86" t="s">
        <v>455</v>
      </c>
      <c r="B187" s="93" t="s">
        <v>96</v>
      </c>
      <c r="C187" s="115"/>
      <c r="D187" s="93"/>
      <c r="E187" s="95">
        <f>SUM(E182:E186)</f>
        <v>170000</v>
      </c>
    </row>
    <row r="188" spans="1:5" ht="13.5" thickBot="1">
      <c r="A188" s="86" t="s">
        <v>456</v>
      </c>
      <c r="B188" s="97" t="s">
        <v>457</v>
      </c>
      <c r="C188" s="98"/>
      <c r="D188" s="106" t="s">
        <v>458</v>
      </c>
      <c r="E188" s="100">
        <f>SUM(E187+E181)</f>
        <v>210500</v>
      </c>
    </row>
    <row r="189" spans="1:5" ht="13.5" thickBot="1">
      <c r="A189" s="86" t="s">
        <v>459</v>
      </c>
      <c r="B189" s="123" t="s">
        <v>460</v>
      </c>
      <c r="C189" s="124"/>
      <c r="D189" s="125"/>
      <c r="E189" s="126">
        <f>SUM(E73+E75+E82+E95+E131+E147+E169+E171+E188)</f>
        <v>14056000</v>
      </c>
    </row>
    <row r="190" spans="3:5" ht="12.75">
      <c r="C190" s="127"/>
      <c r="E190" s="128"/>
    </row>
    <row r="191" spans="2:5" ht="12.75">
      <c r="B191" s="67" t="s">
        <v>461</v>
      </c>
      <c r="C191" s="129"/>
      <c r="D191" s="130"/>
      <c r="E191" s="128">
        <f>SUM(E190-E189)</f>
        <v>-14056000</v>
      </c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 Svätý Jur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Mariana Fiamová</dc:creator>
  <cp:keywords/>
  <dc:description/>
  <cp:lastModifiedBy>Ing. Mariana Fiamová</cp:lastModifiedBy>
  <dcterms:created xsi:type="dcterms:W3CDTF">2006-02-24T07:26:46Z</dcterms:created>
  <dcterms:modified xsi:type="dcterms:W3CDTF">2006-02-24T07:52:17Z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